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900" windowHeight="88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1" l="1"/>
  <c r="I159" i="1"/>
  <c r="I153" i="1"/>
  <c r="I147" i="1"/>
  <c r="A147" i="1"/>
  <c r="I154" i="1" l="1"/>
  <c r="I155" i="1"/>
  <c r="I156" i="1"/>
  <c r="I157" i="1"/>
  <c r="A136" i="1" l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29" i="1"/>
  <c r="A118" i="1"/>
  <c r="A119" i="1" s="1"/>
  <c r="A120" i="1" s="1"/>
  <c r="A121" i="1" s="1"/>
  <c r="A122" i="1" s="1"/>
  <c r="I121" i="1"/>
  <c r="I122" i="1"/>
  <c r="I128" i="1"/>
  <c r="I97" i="1"/>
  <c r="I96" i="1"/>
  <c r="A90" i="1"/>
  <c r="A91" i="1" s="1"/>
  <c r="A92" i="1" s="1"/>
  <c r="A93" i="1" s="1"/>
  <c r="A94" i="1" s="1"/>
  <c r="A95" i="1" s="1"/>
  <c r="A96" i="1" s="1"/>
  <c r="A97" i="1" s="1"/>
  <c r="I89" i="1"/>
  <c r="I90" i="1"/>
  <c r="I91" i="1"/>
  <c r="I92" i="1"/>
  <c r="I93" i="1"/>
  <c r="I94" i="1"/>
  <c r="I95" i="1"/>
  <c r="I102" i="1"/>
  <c r="I103" i="1"/>
  <c r="I104" i="1"/>
  <c r="I110" i="1"/>
  <c r="I111" i="1"/>
  <c r="I117" i="1"/>
  <c r="I118" i="1"/>
  <c r="I119" i="1"/>
  <c r="I120" i="1"/>
  <c r="I80" i="1"/>
  <c r="I81" i="1"/>
  <c r="I82" i="1"/>
  <c r="I83" i="1"/>
  <c r="I79" i="1"/>
  <c r="I78" i="1"/>
  <c r="I77" i="1"/>
  <c r="I76" i="1"/>
  <c r="I73" i="1"/>
  <c r="I74" i="1"/>
  <c r="I75" i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I65" i="1"/>
  <c r="I66" i="1"/>
  <c r="I67" i="1"/>
  <c r="I68" i="1"/>
  <c r="I69" i="1"/>
  <c r="I70" i="1"/>
  <c r="I71" i="1"/>
  <c r="I72" i="1"/>
  <c r="I43" i="1"/>
  <c r="I44" i="1"/>
  <c r="I45" i="1"/>
  <c r="I46" i="1"/>
  <c r="I47" i="1"/>
  <c r="I48" i="1"/>
  <c r="I54" i="1"/>
  <c r="I55" i="1"/>
  <c r="I61" i="1"/>
  <c r="I62" i="1"/>
  <c r="I63" i="1"/>
  <c r="I64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3" i="1" s="1"/>
  <c r="A44" i="1" s="1"/>
  <c r="A45" i="1" s="1"/>
  <c r="A46" i="1" s="1"/>
  <c r="A47" i="1" s="1"/>
  <c r="A48" i="1" s="1"/>
  <c r="I17" i="1"/>
  <c r="I16" i="1"/>
  <c r="I15" i="1"/>
  <c r="I14" i="1"/>
  <c r="I13" i="1"/>
  <c r="I8" i="1"/>
  <c r="I9" i="1"/>
  <c r="I10" i="1"/>
  <c r="I11" i="1"/>
  <c r="I12" i="1"/>
  <c r="I7" i="1"/>
  <c r="I106" i="1" l="1"/>
  <c r="I99" i="1"/>
  <c r="I85" i="1"/>
  <c r="I57" i="1"/>
  <c r="I124" i="1"/>
  <c r="I131" i="1"/>
  <c r="I50" i="1"/>
  <c r="I39" i="1"/>
  <c r="I19" i="1"/>
  <c r="D161" i="1" l="1"/>
  <c r="D163" i="1" s="1"/>
</calcChain>
</file>

<file path=xl/sharedStrings.xml><?xml version="1.0" encoding="utf-8"?>
<sst xmlns="http://schemas.openxmlformats.org/spreadsheetml/2006/main" count="505" uniqueCount="270">
  <si>
    <t>DIPARTIMENTO DELLE PROFESSIONI SANITARIE</t>
  </si>
  <si>
    <t>BLSD-PBLSD</t>
  </si>
  <si>
    <t>FLAVIO SOLEO</t>
  </si>
  <si>
    <t>DARIO ZAZZARO</t>
  </si>
  <si>
    <t>SI</t>
  </si>
  <si>
    <t>TRIAGE INTRA - OSPEDALIERO MODELLO LAZIO CINQUE CODICI</t>
  </si>
  <si>
    <t>GAIA DI LAURENZI</t>
  </si>
  <si>
    <t xml:space="preserve">SI </t>
  </si>
  <si>
    <t>PROMOZIONE, PROTEZIONE E SOSTEGNO DELL'ALLATTAMENTO AL SENO SECONDO IL MODELLO MS/UNICEF (08 ORE)</t>
  </si>
  <si>
    <t>LAURA SALEMME</t>
  </si>
  <si>
    <t>FRANCESCO SULLI</t>
  </si>
  <si>
    <t>LA CORRETTA GESTIONE DEGLI ACCESSI VASCOLARI</t>
  </si>
  <si>
    <t>TIZIANA FILIPPETTI</t>
  </si>
  <si>
    <t>LINEE GUIDA, PROTOCOLLI E BUONE PRATICHE NELL'ASSISTENZA INFERMIERISTICA</t>
  </si>
  <si>
    <t>IL CONTRASTO ALLE INFEZIONI CORRELATE ALL'ASSISTENZA: LE BUONE PRATICHE, LE MISURE DI ISOLAMENTO ED IL CORRETTO USO DEI DPI</t>
  </si>
  <si>
    <t>NURSING OUTCOMES: ESITI SENSIBILI ALLE CURE INFERMIERISTICHE</t>
  </si>
  <si>
    <t>LA TELERIABILITAZIONE: OPPORTUNITA' E STRUMENTO DI INNOVAZIONE</t>
  </si>
  <si>
    <t>CRISTINA SPANDONARO</t>
  </si>
  <si>
    <t>FRANCESCA ALESE</t>
  </si>
  <si>
    <t>LE MISURE DI OUTCOME IN RIABILITAZIONE</t>
  </si>
  <si>
    <t>LOREDANA GIGLI</t>
  </si>
  <si>
    <t>GLORIA GIGLIONI</t>
  </si>
  <si>
    <t>LE MISURE DI OUTCOME IN RIABILITAZIONE II LIVELLO</t>
  </si>
  <si>
    <t>LA RIABILITAZIONE DEL PAZIENTE CON LESIONE MIDOLLARE - UN APPROCCIO MULTIDISCIPLINARE</t>
  </si>
  <si>
    <t>ROBERTO MINELLA</t>
  </si>
  <si>
    <t>DIPARTIMENTO EMERGENZA E ACCETTAZIONE</t>
  </si>
  <si>
    <t>IL PERCORSO DELLE DONAZIONE DI ORGANI E TESSUTI</t>
  </si>
  <si>
    <t>PATRIZIA FABBROCINO</t>
  </si>
  <si>
    <t>CARMEN SURACE</t>
  </si>
  <si>
    <t>NUTRIRE IN OSPEDALE: URGENZE PREVENIBILI?</t>
  </si>
  <si>
    <t>GIUSEPPE PASSERA</t>
  </si>
  <si>
    <t>ALESSIA CECCA</t>
  </si>
  <si>
    <t>ICA E MDR: UNA SFIDA CHE IN URGENZA PUO' DIVENTARE EMERGENZA</t>
  </si>
  <si>
    <t>VERONICA CIOTTI</t>
  </si>
  <si>
    <t>QUANDO LA VITA FINISCE: APPROCCIO AL FINE VITA IN URGENZA</t>
  </si>
  <si>
    <t>ANTONELLA MARIA ZANETTI</t>
  </si>
  <si>
    <t>GESTIONE CLINICA E APPROPRIATEZZA PRESCRITTIVA IN SENOLOGIA</t>
  </si>
  <si>
    <t>OSCAR TOMMASINI e ROSSELLA RELLA</t>
  </si>
  <si>
    <t>ROSSELLA RELLA</t>
  </si>
  <si>
    <t>CORSO DI FORMAZIONE PER RADIOLOGI DI SCREENING MAMMOGRAFICO</t>
  </si>
  <si>
    <t>LA COMUNICAZIONE NELLO SCREENING MAMMOGRAFICO: IL VALORE DELLA COMUNICAZIONE E LA COMUNICAZIONE DEI VALORI</t>
  </si>
  <si>
    <t>MARIA RITA NOVIELLO e ROSSELLA RELLA</t>
  </si>
  <si>
    <t>SABRINA SANTINI</t>
  </si>
  <si>
    <t>L'APPROPRIATEZZA PRESCRITTIVA IN RADIOLOGIA</t>
  </si>
  <si>
    <t xml:space="preserve">OSCAR TOMMASINI  </t>
  </si>
  <si>
    <t>GIULIA ANELLO</t>
  </si>
  <si>
    <t>GLI ASPETTI MEDICO - LEGALI IN RADIOLOGIA</t>
  </si>
  <si>
    <t>OSCAR TOMMASINI</t>
  </si>
  <si>
    <t>"UN MARE" DI EMERGENZE ADDOMINALI: L'ESPERIENZA DI UN PICCOLO CENTRO</t>
  </si>
  <si>
    <t>CORSO DI PRIMO SOCCORSO IN RADIOLOGIA</t>
  </si>
  <si>
    <t>LO SCROTO ACUTO</t>
  </si>
  <si>
    <t>ADVANCE (CARDIO) LIFE SUPPORT</t>
  </si>
  <si>
    <t>DAVIDE MARSILIANI</t>
  </si>
  <si>
    <t>GESTIONE DELL'INSUFFICIENZA RESPIRATORIA DELL'OSSIGENO ALLA NIV IN PAZIENTI COVID E NON COVID</t>
  </si>
  <si>
    <t>PALS - PEDRIATIC ADVANCE LIFE SUPPORT</t>
  </si>
  <si>
    <t>DIPARTIMENTO DI MEDICINA</t>
  </si>
  <si>
    <t>APPROPRIATEZZA PRESCRITTIVA IN GASTROENTEROLOGIA: UNA SFIDA MULTIDISCIPLINARE AVVINCENTE</t>
  </si>
  <si>
    <t>MARIA GRAZIA MANCINO</t>
  </si>
  <si>
    <t>LA COLONSCOPIA DI QUALITA' OGGI: QUALI ERRORI EVITARE</t>
  </si>
  <si>
    <t>RIANIMAZIONE NEONANTALE IN SALA PARTO</t>
  </si>
  <si>
    <t>LUISA PIERAGOSTINI</t>
  </si>
  <si>
    <t>ANNA MARIA ZINGONI</t>
  </si>
  <si>
    <t>GESTIONE MULTIDISCIPLINARE DELL'ACCESSO VASCOLARE NEL PAZIENTE IN EMODIALISI</t>
  </si>
  <si>
    <t>MASSIMO MOROSETTI</t>
  </si>
  <si>
    <t>GIOVANNI PISANI</t>
  </si>
  <si>
    <t>GESTIONE CLINICA DEL PAZIENTE CON MALATTIA RENALE CRONICA</t>
  </si>
  <si>
    <t>LOREDANA FORTUNATO</t>
  </si>
  <si>
    <t>SEMINARIO INTERPROFESSIONALE PER LA GESTIONE DELLE URGENZE IN MEDICINA INTERNA</t>
  </si>
  <si>
    <t>CLAUDIO SANTINI</t>
  </si>
  <si>
    <t>SIMONA PASCOLINI</t>
  </si>
  <si>
    <t>STAFF DI DIREZIONE SANITARIA</t>
  </si>
  <si>
    <t>LA GESTIONE DEL RISCHIO CLINICO E LA RESPONSABILITA' PROFESSIONALE</t>
  </si>
  <si>
    <t>MAURIZIO MUSOLINO</t>
  </si>
  <si>
    <t>LOREDANA PETROCCHI</t>
  </si>
  <si>
    <t>VERSO UN SISTEMA DI GESTIONE INTEGRATO DELLA QUALITA'</t>
  </si>
  <si>
    <t>ENRICO CICCIARELLO</t>
  </si>
  <si>
    <t>MONICA CAPPELLETTI</t>
  </si>
  <si>
    <t>STAFF DI DIREZIONE GENERALE</t>
  </si>
  <si>
    <t>CORSO BASE/INTERMEDIO DI MICROSOFT OFFICE EXCEL</t>
  </si>
  <si>
    <t>MILVIA BARTOLUCCI</t>
  </si>
  <si>
    <t>LIVIO ALIMENTI</t>
  </si>
  <si>
    <t>LA GESTIONE DELLA CONTABILITA' ANALITICA - ANALISI DEI DATI</t>
  </si>
  <si>
    <t>ANDREA STORRI</t>
  </si>
  <si>
    <t>STRATEGIE E STRUMENTI PER UNA LEADERSHIP DI SUCCESSO</t>
  </si>
  <si>
    <t>EMILIO S.G.S. SCALISE, VALERIA GIORDANO e ANTONIO BRAY</t>
  </si>
  <si>
    <t>VALERIA GIORDANO</t>
  </si>
  <si>
    <t>LA PIAGA SILENZIOSA: IL DRAMMA SENZA FINE DELLA DISPARITA' DI GENERE</t>
  </si>
  <si>
    <t>EMILIO S.G.S. SCALISE e VALERIA GIORDANO</t>
  </si>
  <si>
    <t>CORSO DI FORMAZIONE GENERALE E SPECIFICA SULLA SALUTE E SICUREZZA PER I LAVORATORI AI SENSI DELL'ART. 37 DEL D.LGS. 81/2008 E S.M.I. E DELL'ACCORDO STATO - REGIONI DEL 21/12/2021</t>
  </si>
  <si>
    <t>ROBERTA SCHIETROMA</t>
  </si>
  <si>
    <t>MICHELA DI BENEDETTO</t>
  </si>
  <si>
    <t>MICHELA DI BENEDETTO e ROBERTA SCHIETROMA</t>
  </si>
  <si>
    <t>CORSO DI AGGIORNAMENTO SULLA SALUTE E SICUREZZA PER I LAVORATORI AI SENSI DELL'ART. 37 DEL D.LGS. 81/2008 E S.M.I. E DELL'ACCORDO STATO - REGIONI DEL 21/12/2022</t>
  </si>
  <si>
    <t>CORSO DI FORMAZIONE PER I RAPPRESENTANTI DEI LAVORATORI PER LA SICUREZZA (RLS) AI SENSI DELL'ART.37, COMMA 10, DEL D.LGS. 81/2008 E S.M.I.</t>
  </si>
  <si>
    <t>CORSO DI AGGIORNAMENTO PER I RAPPRESENTANTI DEI LAVORATORI PER LA SICUREZZA (RLS) AI SENSI DELL'ART.37, COMMA 10, DEL D.LGS. 81/2008 E S.M.I.</t>
  </si>
  <si>
    <t>CORSO DI FORMAZIONE PER I PREPOSTI AI SENSI DELL'ART. 37 DEL D.LGS. 81/08 E S.M.I. E DELL'ACCORDO STATO  - REGIONI DEL 21/12/2021</t>
  </si>
  <si>
    <t>CORSO DI AGGIORNAMENTOPER I PREPOSTI AI SENSI DELL'ART. 37 DEL D.LGS. 81/08 E S.M.I. E DELL'ACCORDO STATO  - REGIONI DEL 21/12/2021</t>
  </si>
  <si>
    <t>CORSO DI FORMAZIONE PER I DIRIGENTI AI SENSI DELL'ART. 37 DEL D.LGS. 81/08 E S.M.I. E DELL'ACCORDO STATO - REGIONI DEL 21/12/2021</t>
  </si>
  <si>
    <t>MAURIZIO CARROZZI</t>
  </si>
  <si>
    <t>CORSO DI AGGIORNAMENTO PER I DIRIGENTI AI SENSI DELL'ART. 37 DEL D.LGS. 81/08 E S.M.I. E DELL'ACCORDO STATO - REGIONI DEL 21/12/2021</t>
  </si>
  <si>
    <t>CORSO DI AGGIORNAMENTO PER ADDETTI ANTINCENDIO LIVELLO III (EX AGGIORNAMENTO ANTINCENDIO RISCHIO ALTO)</t>
  </si>
  <si>
    <t>MAURIZIO CARROZZI e MICHELA DI BENEDETTO</t>
  </si>
  <si>
    <t>CORSO PER ADDETTI ANTINCENDIO LIVELLO III (EX AGGIORNAMENTO ANTINCENDIO RISCHIO ALTO) DI CUI AL D.LGS. 81/08 E S.M.I. E AD D.M. 02/09/2021</t>
  </si>
  <si>
    <t>MAURZIO CARROZZI e ROBERTA SCHIETROMA</t>
  </si>
  <si>
    <t>AFFRONTARE I RISCHI PSICO - SOCIALI IN AMBITO SOCIO - SANITARIO</t>
  </si>
  <si>
    <t xml:space="preserve">MICHELA DI BENEDETTO  </t>
  </si>
  <si>
    <t>IL PROCESSO ESECUTIVO CON PARTICOLARE ATTENZIONE AL PIGNORAMENTO PRESSO TERZI</t>
  </si>
  <si>
    <t>GIOVANNI LORIGA e ANGELO SALONIA</t>
  </si>
  <si>
    <t>GIOVANNI LORIGA</t>
  </si>
  <si>
    <t>ACCESSO DOCUMENTALE, ACCESSO CIVICO SEMPLICE E GENERALIZZATO: AMBITI DI APPLICAZIONE E DIFFERENZE</t>
  </si>
  <si>
    <t>NO</t>
  </si>
  <si>
    <t>ANGELO SALONIA</t>
  </si>
  <si>
    <t>LE CINQUE RESPONSABILITA' DEL DIPENDENTE PUBBLICO</t>
  </si>
  <si>
    <t>IL RAPPORTO DI LAVORO NEL PUBBLICO IMPIEGO: ASPETTI SOSTANZIALI E PROCESSUALI</t>
  </si>
  <si>
    <t>INSIEME PER IL BENESSERE COMUNE E PREVENZIONE DEL MOBBING</t>
  </si>
  <si>
    <t>ROBERTA NARDELLA e MARIA ROSARIA GIROLAMA CASTIELLO</t>
  </si>
  <si>
    <t>ROBERTA NARDELLA</t>
  </si>
  <si>
    <t>L'ORGANIZZAZIONE CHE CURA … INCONTRANDOSI</t>
  </si>
  <si>
    <t xml:space="preserve">ROBERTA NARDELLA  </t>
  </si>
  <si>
    <t>FORMAZIONE IN MATERIA DI PRIVACY E TRATTAMENTO DEI DATI PERSONALI</t>
  </si>
  <si>
    <t>ANDREA COIRO</t>
  </si>
  <si>
    <t>UTILIZZO DELLA CARTELLA REGIONALE SISMED PER LE ATTIVITA' AMBULATORIALI E DI TELEVISITA</t>
  </si>
  <si>
    <t>TIZIANA CHIRIACO</t>
  </si>
  <si>
    <t>DIPARTIMENTO CURE PRIMARIE E INTEGRAZIONE SOCIO - SANITARIA</t>
  </si>
  <si>
    <t>PROMOZIONE DELLA SALUTE PRECONCEZIONALE: AZIONI E STRATEGIE AL FINE DI RIDURRE IL RISCHIO RIPRODUTTIVO</t>
  </si>
  <si>
    <t>RITA GENTILE</t>
  </si>
  <si>
    <t>LA TUTELA DELLA SALUTE DELLA POPOLAZIONE MIGRANTE: CRITICITA' E PUNTI DI FORZA NELL'ACCESSO AI PERCOESI DI CURA IN UN'OTTICA DI INTERVENTO MULTIDISCIPLINARE</t>
  </si>
  <si>
    <t>CARMEN DE LUCA e MANUELA LUCA'</t>
  </si>
  <si>
    <t>CARMEN DE LUCA e BARBARA ACAMPORA</t>
  </si>
  <si>
    <t>MARIA CRISTINA RENCRICCA</t>
  </si>
  <si>
    <t>PREVENIRE LA PSICOPATOLOGIA IN ADOLESCENZA: LE AZIONI DI RISPOSTA AI BISOGNI EMOTIVI DELLE TAPPE EVOLUTIVE</t>
  </si>
  <si>
    <t>ILARIA AGNELLI ed EMANUELA CORBARI</t>
  </si>
  <si>
    <t>PAOLA EVANGELISTI</t>
  </si>
  <si>
    <t>LA PROMOZIONE DELLA SALUTE EMOTIVA NEI PRIMI MILLE GIORNI: STRATEGIE DI PREVENZIONE DELLA PSICOPATOLOGIA PERINATALE</t>
  </si>
  <si>
    <t>ANNA MARIA ADRIATICO ed EMANUELA CORBARI</t>
  </si>
  <si>
    <t>ILARIA AGNELLI</t>
  </si>
  <si>
    <t>TOUCHPOINTS: L'APPROCCIO BRAZELTON CON LE FAMIGLIE PER SOSTENERE LA GENITORIALITA' E LO SVILUPPO DEL BAMBINO</t>
  </si>
  <si>
    <t>BARBARA ACAMPORA e PAOLA EVANGELISTI</t>
  </si>
  <si>
    <t>GABRIELLA DI BATTISTA</t>
  </si>
  <si>
    <t>L'EDUCAZIONE SESSUALE, RELAZIONALE E AFFETTIVA NELLE SCUOLE</t>
  </si>
  <si>
    <t>IRENE CASTELLINA</t>
  </si>
  <si>
    <t>PROMOZIONE DELLA SALUTE NEI PRIMI 1000 GIORNI ATTRAVERSO LA METODOLOGIA DEL COLLOQUIO MOTIVAZIONALE BREVE E IL POTENZIAMENTO DEL RUOLO PATERNO NELL'AREA PERINATALE</t>
  </si>
  <si>
    <t>BARBARA ACAMPORA e ANNA MARIA ADRIATICO</t>
  </si>
  <si>
    <t>ILEANA PORTA</t>
  </si>
  <si>
    <t>DIPARTIMENTO DI CHIRURGIA</t>
  </si>
  <si>
    <t>OFFICINA DEL PARTO: TECHNICAL LEARNING AND PROMPT TRAINING. SIMULARE PER APPRENDERW</t>
  </si>
  <si>
    <t>MARIO CIAMPELLI e EMILIA PIERRO</t>
  </si>
  <si>
    <t xml:space="preserve">RITA GENTILE </t>
  </si>
  <si>
    <t>MANAGEMENT DELLE PRINCIPALI ESIGENZE IN SALA PARTO</t>
  </si>
  <si>
    <t>CORSO DI FORMAZIONE MULTIDISCIPLINARE NATI PER LEGGERE (NPL)</t>
  </si>
  <si>
    <t>BARBARA ACAMPORA</t>
  </si>
  <si>
    <t>CHIARA PIZZI</t>
  </si>
  <si>
    <t>LA PREVENZIONE DEI DANNI DOVUTI ALL'ESPOSIZIONE PRECOCE E PROLUNGATA AGLI SCHERMI NEI BAMBINI</t>
  </si>
  <si>
    <t>DIPARTIMENTO DEI SERVIZI</t>
  </si>
  <si>
    <t>QUALIFICAZIONE DEL PERSONALE IN IMMUNOEMATOLOGIA</t>
  </si>
  <si>
    <t>MARIA CHIARA DE NICOLO'</t>
  </si>
  <si>
    <t>ALESSANDRA GIOPPATO</t>
  </si>
  <si>
    <t>STRATEGIE INTEGRATE PER LA GESTIONE DEL PAZIENTE ANEMICO IN UN PROGRAMMA DI PATIENT BLOOD MANAGEMENT</t>
  </si>
  <si>
    <t>DEBORAH ILARIA GADALETA</t>
  </si>
  <si>
    <t>DIPARTIMENTO PER L'AMMINISTRAZIONE DEI FATTORI PRODUTTIVI</t>
  </si>
  <si>
    <t>PROTOCOLLO INFORMATICO: INFORMAZIONI SUL CORRETTO UTILIZZO</t>
  </si>
  <si>
    <t>CRISTINA VIO</t>
  </si>
  <si>
    <t>GIANLUCA ROSSI</t>
  </si>
  <si>
    <t>IL PROCEDIMENTO DISCIPLINARE IN CAPO AL DIRIGENTE: DAL RIMPROVERO VERBALE ALLA SEGNALAZIONE</t>
  </si>
  <si>
    <t>ANGELA DI SALVATORE</t>
  </si>
  <si>
    <t xml:space="preserve">NO </t>
  </si>
  <si>
    <t>GLI OBBLIGHI DEL DIPENDENTE ED IL CODICE ETICO AZIENDALE: RISVOLTI DISCIPLINARI</t>
  </si>
  <si>
    <t>ELABORAZIONE DATI PER CE TRIMESTRALI, BILANCIO PREVENTIVO E BILANCIO DI ESERCIZIO</t>
  </si>
  <si>
    <t>ANNA PAOLA CIRRI SEPE QUARTA</t>
  </si>
  <si>
    <t>VALERIO NERI</t>
  </si>
  <si>
    <t>LA CONTABILITA' ACCRUAL NELLE AMMINISTRAZIONI PUBBLICHE - LA CONTABILITA' ECONOMICO - PATRIMONIALE - ELEMENTI DI PARTITA DOPPIA</t>
  </si>
  <si>
    <t>DAVIDE BUONCRISTIANI</t>
  </si>
  <si>
    <t>ROSARIA BELLUCCI</t>
  </si>
  <si>
    <t>FATTURAZIONE ELETTRONICA ATTIVA E PASSIVA E GESTIONE ALL'INTERNO DELL'ENTE</t>
  </si>
  <si>
    <t>AREA FUNZIONALE DELLE ATTIVITA' AMMINISTRATIVE DECENTRATE</t>
  </si>
  <si>
    <t>SISTEMA ACCANTONAMENTI NEL BILANCIO AZIENDALE</t>
  </si>
  <si>
    <t>CORSO OPERATIVO PER ACQUISTI TRAMITE MEPA</t>
  </si>
  <si>
    <t>PIERFRANCESCO CALZETTA</t>
  </si>
  <si>
    <t>RAFFAELLA PISANO</t>
  </si>
  <si>
    <t>DIPARTIMENTO DI PREVENZIONE</t>
  </si>
  <si>
    <t>APPLICAZIONI PRATICHE MICROSOFT OFFICE PER IL COMPARTO AMMINISTRATIVO</t>
  </si>
  <si>
    <t>MATTEO MONTESI</t>
  </si>
  <si>
    <t>M.C. VIVIANA GIANDINOTO</t>
  </si>
  <si>
    <t>AGGIORNAMENTI IN MEDICINA FELINA INTERNA</t>
  </si>
  <si>
    <t>DANIELA BONVICINI</t>
  </si>
  <si>
    <t>DARIA COSTANZO</t>
  </si>
  <si>
    <t>LE ATTIVITA' DI BONIFICA DI MATERIALE CONTENENTE AMIANTO: NORMATIVA, PROCEDURA S.PRE.S.A.L. DI CONTROLLO, TECNICHE DI CAMPIONAMENTO</t>
  </si>
  <si>
    <t>LUCA GREGORINI e SIMONE PINATA</t>
  </si>
  <si>
    <t>GABRIELE PUCE</t>
  </si>
  <si>
    <t>REQUISITI DI SICUREZZA DELLE ATTREZZATURE DI LAVORO: LA DIRETTIVA MACCHINE 2006/42/CE ED IL NUOVO REGOLAMENTO MACCHINE 2023/1230</t>
  </si>
  <si>
    <t>ALESSANDRO MONTEFUSCO</t>
  </si>
  <si>
    <t>GIOVANNA ARIOLI</t>
  </si>
  <si>
    <t>PREVENZIONE DELLE CADUTE DALL'ALTO: VALUTAZIONE DEL RISCHIO, SCELTA DI DISPOSITIVI DI PROTEZIONE COLLETTIVA E DI PROTEZIONE INDIVIDUALE E LORO VERIFICA</t>
  </si>
  <si>
    <t>PASQUALE GRANATO</t>
  </si>
  <si>
    <t>ANTONIO SPINA</t>
  </si>
  <si>
    <t>LA VALUTAZIONE DEL RISCHIO DI MOVIMENTAZIONE MANUALE DI CARICHI LEGGERI AD ALTA FREQUENZA: GUIDA ALL'APPLICAZIONE DELLA NORMA ISO 11228 - 3</t>
  </si>
  <si>
    <t>PAOLA GIUNTOLI</t>
  </si>
  <si>
    <t>LA VALUTAZIONE DEL RISCHIO DA POSTURE: TECNICHE OSSERVAZIONALI, STANDARD DI RIFERIMENTO (ISO/TR 12295 E NORMA ISO 11226) E TECNICHE DI MISURA DEI PARAMETRI BIOMECCANICI</t>
  </si>
  <si>
    <t>I RISCHI PER LA SALUTE E LA SICUREZZA NELLE STRUTTURE SANITARIE: PUNTI CRITICI PER LA VIGILANZA</t>
  </si>
  <si>
    <t>NEL NOME DI IGEA. SCREENING ONCOLOGICI E STILI DI VITA. LA PREVENZIONE "TI FA BELLO E … SANO"</t>
  </si>
  <si>
    <t>MARIA RITA  NOVIELLO</t>
  </si>
  <si>
    <t>I PRIMI MILLE GIORNI DI MAMMA E BAMBINO. L'ALIMENTAZIONE NELLE PRIME FASI DI VITA: UNO STRUMENTO DI PREVENZIONE</t>
  </si>
  <si>
    <t>CLAUDIA ONORI</t>
  </si>
  <si>
    <t>ALIMENTAZIONE CONSAPEVOLE. ALLA RICERCA DELL'EQUILIBRIO TRA STILE DI VITA E SALUTE</t>
  </si>
  <si>
    <t>FEDERICO NIGRO</t>
  </si>
  <si>
    <t>CORPO E VOCE - COMUNICARE, CONNETTERE, CREARE CON IL TEATRO</t>
  </si>
  <si>
    <t>CARLA PETRANGELI</t>
  </si>
  <si>
    <t>PAOLA BATTISTI</t>
  </si>
  <si>
    <t>DIPARTIMENTO SALUTE MENTALE</t>
  </si>
  <si>
    <t>DISTURBI DA USO DI SOSTANZE DA GIOCO D'AZZARDO IN COMORBITA' PSICHIATRICA</t>
  </si>
  <si>
    <t>GIUSEPPE ANASTASI</t>
  </si>
  <si>
    <t>CLAUDIA BORO</t>
  </si>
  <si>
    <t>L'AGITAZIONE PSICOMOTORIA: DIAGNOSI DIFFERENZIALE, GESTIONE E TRATTAMENTO</t>
  </si>
  <si>
    <t>ROSANGELA COLASUONNO</t>
  </si>
  <si>
    <t>VERONICA SALVI</t>
  </si>
  <si>
    <t>LA VALUTAZIONE DELLO SVILUPPO NELLA PRIMA INFANZIA: GRIFFITH III</t>
  </si>
  <si>
    <t>GIAMPAOLO IMPARATO</t>
  </si>
  <si>
    <t>DEBORA DI NOIA</t>
  </si>
  <si>
    <t>I DISTURBI DELLA NUTRIZIONE E DELL'ALIMENTAZIONE. ASPETTI PSICOPATOLOGICI, CARATTERISTICHE CLINICHE E ORGANIZZAZIONE DEI SERVIZI</t>
  </si>
  <si>
    <t>STEFANIA BORGHI</t>
  </si>
  <si>
    <t>ROBERTA TRINCAS</t>
  </si>
  <si>
    <t>CASE MANAGEMENT NEL PAZIENTE COMPLESSO</t>
  </si>
  <si>
    <t>MARTINA CURTO</t>
  </si>
  <si>
    <t>BIANCA FILOMENA MARRA</t>
  </si>
  <si>
    <t>n°</t>
  </si>
  <si>
    <t>U.O.</t>
  </si>
  <si>
    <t>TITOLO DEL CORSO</t>
  </si>
  <si>
    <t>RESPONSABILE SCIENTIFICO</t>
  </si>
  <si>
    <t>SEGRETERIA ORGANIZZATIVA</t>
  </si>
  <si>
    <t>ECM</t>
  </si>
  <si>
    <t>COSTO PER EDIZIONE</t>
  </si>
  <si>
    <t>COSTO TOTALE</t>
  </si>
  <si>
    <t>TOTALE</t>
  </si>
  <si>
    <t>BUDGET ASSEGNATO P.F.A. 2025/2026</t>
  </si>
  <si>
    <t>UOSD RIANIMAZIONE</t>
  </si>
  <si>
    <t>UOC DIAGNOSTICA PER IMMAGINI</t>
  </si>
  <si>
    <t>UOC PRONTO SOCCORSO E MEDICINA D'URGENZA</t>
  </si>
  <si>
    <t>UOSD GASTROENTEROLOGIA</t>
  </si>
  <si>
    <t>UOC MEDICINA G.B. GRASSI</t>
  </si>
  <si>
    <t>UOC PEDIATRIA</t>
  </si>
  <si>
    <t>UOC NEFROLOGIA E DIALISI</t>
  </si>
  <si>
    <t>UOC QUALITA' SICUREZZA E GESTIONE DEL RISCHIO</t>
  </si>
  <si>
    <t>UOS CONTROLLO DI GESTIONE</t>
  </si>
  <si>
    <t>UOS COMUNICAZIONE</t>
  </si>
  <si>
    <t>SERVIZIO PREVENZIONE E PROTEZIONE</t>
  </si>
  <si>
    <t>UFFICIO LEGALE</t>
  </si>
  <si>
    <t>UOC SVILUPPO ORGANIZZATIVO E COMPETENCE INDIVIDUALE</t>
  </si>
  <si>
    <t>UOC CURE PRIMARIE E TUTELA SALUTE DELLA COPPIA</t>
  </si>
  <si>
    <t>UOC OSTETRICIA E GINECOLOGIA</t>
  </si>
  <si>
    <t>UOC SERVIZIO DI IMMUNOEMATOLOGIA E MEDICINA TRASFUSIONALE</t>
  </si>
  <si>
    <t>UOSD AFFARI GENERALI</t>
  </si>
  <si>
    <t>UOC RISORSE ECONOMICO - FINANZIARIE</t>
  </si>
  <si>
    <t>UOC AMMINISTRATIVA PRESIDIO OSPEDALIERO UNICO</t>
  </si>
  <si>
    <t>UOC AMMINISTRATIVA DELLA PREVENZIONE E DELLA SALUTE MENTALE</t>
  </si>
  <si>
    <t>UOSD CANILE SOVRAZONALE E CONTROLLO DEL RANDAGISMO</t>
  </si>
  <si>
    <t>UOSD SERVIZIO DI IGIENE DEGLI ALIMENTI E DELLA NUTRIZIONE</t>
  </si>
  <si>
    <t>UOC SANITÀ ANIMALE E IGIENE DEGLI ALLEVAMENTI E PRODUZIONI ZOOTECNICHE</t>
  </si>
  <si>
    <t>N° ED.</t>
  </si>
  <si>
    <t>UOSD SCREENING E PROMOZIONE STILI DI VITA</t>
  </si>
  <si>
    <t>UOC SERVIZIO PER LA PREVENZIONE E SICUREZZA NEGLI AMBIENTI DI LAVORO</t>
  </si>
  <si>
    <t>UOC SALUTE E DIPENDENZE</t>
  </si>
  <si>
    <t>UOC SERVIZIO PSICHIATRICO DIAGNOSI E CURA G.B. GRASSI</t>
  </si>
  <si>
    <t>UOC TRATTAMENTO SALUTE MENTALE ETA' EVOLUTIVA</t>
  </si>
  <si>
    <t>UOC SALUTE MENTALE DISTRETTO SANITARIO MUNICIPIO XII</t>
  </si>
  <si>
    <t>PIANO FORMATIVO AZIENDALE 2025/2026</t>
  </si>
  <si>
    <t>DIPARTIMENTO PROFESSIONI SANITARIE</t>
  </si>
  <si>
    <t>DALL'ISPETTORATO MICOLOGICO AL PRONTO SOCCORSO DEGLI OSPEDALI: APPROCCIO INTEGRATO PER LA PREVENZIONE DELLA INTOSSICAZIONE DA FUNGHI:MICOTOSSICOLOGIA</t>
  </si>
  <si>
    <t>MARIO PACIONI</t>
  </si>
  <si>
    <t>VITTORIO PUCILLO</t>
  </si>
  <si>
    <t>RIMANENZA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</si>
</sst>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0" applyNumberFormat="1" applyAlignment="1">
      <alignment wrapText="1"/>
    </xf>
    <xf numFmtId="44" fontId="0" fillId="0" borderId="2" xfId="0" applyNumberFormat="1" applyBorder="1"/>
    <xf numFmtId="44" fontId="0" fillId="0" borderId="0" xfId="0" applyNumberFormat="1" applyBorder="1"/>
    <xf numFmtId="44" fontId="0" fillId="0" borderId="0" xfId="0" applyNumberFormat="1"/>
    <xf numFmtId="44" fontId="0" fillId="14" borderId="0" xfId="0" applyNumberFormat="1" applyFill="1" applyBorder="1"/>
    <xf numFmtId="44" fontId="0" fillId="14" borderId="0" xfId="0" applyNumberFormat="1" applyFill="1"/>
    <xf numFmtId="0" fontId="5" fillId="5" borderId="2" xfId="4" applyBorder="1" applyAlignment="1">
      <alignment horizontal="center"/>
    </xf>
    <xf numFmtId="44" fontId="5" fillId="5" borderId="2" xfId="4" applyNumberFormat="1" applyBorder="1" applyAlignment="1">
      <alignment horizontal="center" wrapText="1"/>
    </xf>
    <xf numFmtId="0" fontId="5" fillId="5" borderId="2" xfId="4" applyBorder="1" applyAlignment="1">
      <alignment horizontal="center" wrapText="1"/>
    </xf>
    <xf numFmtId="0" fontId="2" fillId="2" borderId="2" xfId="1" applyBorder="1" applyAlignment="1">
      <alignment horizontal="center"/>
    </xf>
    <xf numFmtId="44" fontId="0" fillId="11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44" fontId="0" fillId="9" borderId="2" xfId="0" applyNumberForma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44" fontId="0" fillId="15" borderId="3" xfId="0" applyNumberFormat="1" applyFill="1" applyBorder="1" applyAlignment="1">
      <alignment horizontal="center"/>
    </xf>
    <xf numFmtId="44" fontId="0" fillId="15" borderId="4" xfId="0" applyNumberFormat="1" applyFill="1" applyBorder="1" applyAlignment="1">
      <alignment horizontal="center"/>
    </xf>
    <xf numFmtId="44" fontId="0" fillId="15" borderId="5" xfId="0" applyNumberFormat="1" applyFill="1" applyBorder="1" applyAlignment="1">
      <alignment horizontal="center"/>
    </xf>
    <xf numFmtId="0" fontId="1" fillId="6" borderId="0" xfId="5" applyAlignment="1">
      <alignment horizontal="center"/>
    </xf>
    <xf numFmtId="0" fontId="0" fillId="13" borderId="2" xfId="0" applyFill="1" applyBorder="1" applyAlignment="1">
      <alignment horizontal="center"/>
    </xf>
    <xf numFmtId="0" fontId="3" fillId="3" borderId="0" xfId="2" applyAlignment="1">
      <alignment horizontal="center"/>
    </xf>
    <xf numFmtId="0" fontId="5" fillId="5" borderId="2" xfId="4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2" borderId="2" xfId="0" applyFill="1" applyBorder="1" applyAlignment="1">
      <alignment horizontal="center" wrapText="1"/>
    </xf>
    <xf numFmtId="0" fontId="2" fillId="2" borderId="2" xfId="1" applyBorder="1" applyAlignment="1">
      <alignment horizontal="center" wrapText="1"/>
    </xf>
    <xf numFmtId="0" fontId="4" fillId="4" borderId="2" xfId="3" applyBorder="1" applyAlignment="1">
      <alignment horizontal="center"/>
    </xf>
    <xf numFmtId="0" fontId="1" fillId="7" borderId="2" xfId="6" applyBorder="1" applyAlignment="1">
      <alignment horizontal="center"/>
    </xf>
    <xf numFmtId="0" fontId="1" fillId="8" borderId="2" xfId="7" applyBorder="1" applyAlignment="1">
      <alignment horizontal="center"/>
    </xf>
  </cellXfs>
  <cellStyles count="8">
    <cellStyle name="40% - Colore 2" xfId="5" builtinId="35"/>
    <cellStyle name="40% - Colore 4" xfId="6" builtinId="43"/>
    <cellStyle name="40% - Colore 5" xfId="7" builtinId="47"/>
    <cellStyle name="Input" xfId="4" builtinId="20"/>
    <cellStyle name="Neutrale" xfId="3" builtinId="28"/>
    <cellStyle name="Normale" xfId="0" builtinId="0"/>
    <cellStyle name="Valore non valido" xfId="2" builtinId="27"/>
    <cellStyle name="Valore valido" xfId="1" builtinId="26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workbookViewId="0">
      <selection activeCell="C168" sqref="C168"/>
    </sheetView>
  </sheetViews>
  <sheetFormatPr defaultRowHeight="15" x14ac:dyDescent="0.25"/>
  <cols>
    <col min="1" max="1" width="4" customWidth="1"/>
    <col min="2" max="2" width="74" customWidth="1"/>
    <col min="3" max="3" width="141.28515625" customWidth="1"/>
    <col min="4" max="4" width="32.85546875" customWidth="1"/>
    <col min="5" max="5" width="26.42578125" customWidth="1"/>
    <col min="6" max="6" width="4.7109375" customWidth="1"/>
    <col min="7" max="7" width="13.140625" style="9" customWidth="1"/>
    <col min="8" max="8" width="4.5703125" customWidth="1"/>
    <col min="9" max="9" width="13.140625" style="9" bestFit="1" customWidth="1"/>
  </cols>
  <sheetData>
    <row r="1" spans="1:9" x14ac:dyDescent="0.25">
      <c r="A1" s="15" t="s">
        <v>264</v>
      </c>
      <c r="B1" s="15"/>
      <c r="C1" s="15"/>
      <c r="D1" s="15"/>
      <c r="E1" s="15"/>
      <c r="F1" s="15"/>
      <c r="G1" s="15"/>
      <c r="H1" s="15"/>
      <c r="I1" s="15"/>
    </row>
    <row r="3" spans="1:9" ht="30" customHeight="1" x14ac:dyDescent="0.25">
      <c r="A3" s="12" t="s">
        <v>224</v>
      </c>
      <c r="B3" s="12" t="s">
        <v>225</v>
      </c>
      <c r="C3" s="12" t="s">
        <v>226</v>
      </c>
      <c r="D3" s="12" t="s">
        <v>227</v>
      </c>
      <c r="E3" s="12" t="s">
        <v>228</v>
      </c>
      <c r="F3" s="12" t="s">
        <v>229</v>
      </c>
      <c r="G3" s="13" t="s">
        <v>230</v>
      </c>
      <c r="H3" s="14" t="s">
        <v>257</v>
      </c>
      <c r="I3" s="13" t="s">
        <v>231</v>
      </c>
    </row>
    <row r="4" spans="1:9" x14ac:dyDescent="0.25">
      <c r="G4" s="6"/>
      <c r="H4" s="1"/>
      <c r="I4" s="6"/>
    </row>
    <row r="5" spans="1:9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G6" s="6"/>
      <c r="H6" s="1"/>
      <c r="I6" s="6"/>
    </row>
    <row r="7" spans="1:9" x14ac:dyDescent="0.25">
      <c r="A7" s="2">
        <v>1</v>
      </c>
      <c r="B7" s="2" t="s">
        <v>265</v>
      </c>
      <c r="C7" s="2" t="s">
        <v>1</v>
      </c>
      <c r="D7" s="2" t="s">
        <v>2</v>
      </c>
      <c r="E7" s="2" t="s">
        <v>3</v>
      </c>
      <c r="F7" s="2" t="s">
        <v>4</v>
      </c>
      <c r="G7" s="7">
        <v>200</v>
      </c>
      <c r="H7" s="2">
        <v>70</v>
      </c>
      <c r="I7" s="7">
        <f>(G7*H7)</f>
        <v>14000</v>
      </c>
    </row>
    <row r="8" spans="1:9" x14ac:dyDescent="0.25">
      <c r="A8" s="2">
        <f>(A7+1)</f>
        <v>2</v>
      </c>
      <c r="B8" s="2" t="s">
        <v>265</v>
      </c>
      <c r="C8" s="2" t="s">
        <v>5</v>
      </c>
      <c r="D8" s="2" t="s">
        <v>6</v>
      </c>
      <c r="E8" s="2" t="s">
        <v>6</v>
      </c>
      <c r="F8" s="2" t="s">
        <v>7</v>
      </c>
      <c r="G8" s="7">
        <v>2200</v>
      </c>
      <c r="H8" s="2">
        <v>3</v>
      </c>
      <c r="I8" s="7">
        <f t="shared" ref="I8:I80" si="0">(G8*H8)</f>
        <v>6600</v>
      </c>
    </row>
    <row r="9" spans="1:9" x14ac:dyDescent="0.25">
      <c r="A9" s="2">
        <f t="shared" ref="A9:A17" si="1">(A8+1)</f>
        <v>3</v>
      </c>
      <c r="B9" s="2" t="s">
        <v>265</v>
      </c>
      <c r="C9" s="2" t="s">
        <v>8</v>
      </c>
      <c r="D9" s="2" t="s">
        <v>9</v>
      </c>
      <c r="E9" s="2" t="s">
        <v>10</v>
      </c>
      <c r="F9" s="2" t="s">
        <v>4</v>
      </c>
      <c r="G9" s="7">
        <v>200</v>
      </c>
      <c r="H9" s="2">
        <v>2</v>
      </c>
      <c r="I9" s="7">
        <f t="shared" si="0"/>
        <v>400</v>
      </c>
    </row>
    <row r="10" spans="1:9" x14ac:dyDescent="0.25">
      <c r="A10" s="2">
        <f t="shared" si="1"/>
        <v>4</v>
      </c>
      <c r="B10" s="2" t="s">
        <v>265</v>
      </c>
      <c r="C10" s="2" t="s">
        <v>11</v>
      </c>
      <c r="D10" s="2" t="s">
        <v>6</v>
      </c>
      <c r="E10" s="2" t="s">
        <v>12</v>
      </c>
      <c r="F10" s="2" t="s">
        <v>4</v>
      </c>
      <c r="G10" s="7">
        <v>150</v>
      </c>
      <c r="H10" s="2">
        <v>10</v>
      </c>
      <c r="I10" s="7">
        <f t="shared" si="0"/>
        <v>1500</v>
      </c>
    </row>
    <row r="11" spans="1:9" x14ac:dyDescent="0.25">
      <c r="A11" s="2">
        <f t="shared" si="1"/>
        <v>5</v>
      </c>
      <c r="B11" s="2" t="s">
        <v>265</v>
      </c>
      <c r="C11" s="2" t="s">
        <v>13</v>
      </c>
      <c r="D11" s="2" t="s">
        <v>6</v>
      </c>
      <c r="E11" s="2" t="s">
        <v>12</v>
      </c>
      <c r="F11" s="2" t="s">
        <v>4</v>
      </c>
      <c r="G11" s="7">
        <v>156.25</v>
      </c>
      <c r="H11" s="2">
        <v>4</v>
      </c>
      <c r="I11" s="7">
        <f t="shared" si="0"/>
        <v>625</v>
      </c>
    </row>
    <row r="12" spans="1:9" x14ac:dyDescent="0.25">
      <c r="A12" s="2">
        <f t="shared" si="1"/>
        <v>6</v>
      </c>
      <c r="B12" s="2" t="s">
        <v>265</v>
      </c>
      <c r="C12" s="2" t="s">
        <v>14</v>
      </c>
      <c r="D12" s="2" t="s">
        <v>6</v>
      </c>
      <c r="E12" s="2" t="s">
        <v>12</v>
      </c>
      <c r="F12" s="2" t="s">
        <v>4</v>
      </c>
      <c r="G12" s="7">
        <v>179.16</v>
      </c>
      <c r="H12" s="2">
        <v>6</v>
      </c>
      <c r="I12" s="7">
        <f t="shared" si="0"/>
        <v>1074.96</v>
      </c>
    </row>
    <row r="13" spans="1:9" x14ac:dyDescent="0.25">
      <c r="A13" s="2">
        <f t="shared" si="1"/>
        <v>7</v>
      </c>
      <c r="B13" s="2" t="s">
        <v>265</v>
      </c>
      <c r="C13" s="2" t="s">
        <v>15</v>
      </c>
      <c r="D13" s="2" t="s">
        <v>6</v>
      </c>
      <c r="E13" s="2" t="s">
        <v>12</v>
      </c>
      <c r="F13" s="2" t="s">
        <v>7</v>
      </c>
      <c r="G13" s="7">
        <v>162.5</v>
      </c>
      <c r="H13" s="2">
        <v>4</v>
      </c>
      <c r="I13" s="7">
        <f t="shared" si="0"/>
        <v>650</v>
      </c>
    </row>
    <row r="14" spans="1:9" x14ac:dyDescent="0.25">
      <c r="A14" s="2">
        <f t="shared" si="1"/>
        <v>8</v>
      </c>
      <c r="B14" s="2" t="s">
        <v>265</v>
      </c>
      <c r="C14" s="2" t="s">
        <v>16</v>
      </c>
      <c r="D14" s="2" t="s">
        <v>17</v>
      </c>
      <c r="E14" s="2" t="s">
        <v>18</v>
      </c>
      <c r="F14" s="2" t="s">
        <v>4</v>
      </c>
      <c r="G14" s="7">
        <v>120</v>
      </c>
      <c r="H14" s="2">
        <v>1</v>
      </c>
      <c r="I14" s="7">
        <f t="shared" si="0"/>
        <v>120</v>
      </c>
    </row>
    <row r="15" spans="1:9" x14ac:dyDescent="0.25">
      <c r="A15" s="2">
        <f t="shared" si="1"/>
        <v>9</v>
      </c>
      <c r="B15" s="2" t="s">
        <v>265</v>
      </c>
      <c r="C15" s="2" t="s">
        <v>19</v>
      </c>
      <c r="D15" s="2" t="s">
        <v>20</v>
      </c>
      <c r="E15" s="2" t="s">
        <v>21</v>
      </c>
      <c r="F15" s="2" t="s">
        <v>4</v>
      </c>
      <c r="G15" s="7">
        <v>630</v>
      </c>
      <c r="H15" s="2">
        <v>2</v>
      </c>
      <c r="I15" s="7">
        <f t="shared" si="0"/>
        <v>1260</v>
      </c>
    </row>
    <row r="16" spans="1:9" x14ac:dyDescent="0.25">
      <c r="A16" s="2">
        <f t="shared" si="1"/>
        <v>10</v>
      </c>
      <c r="B16" s="2" t="s">
        <v>265</v>
      </c>
      <c r="C16" s="2" t="s">
        <v>22</v>
      </c>
      <c r="D16" s="2" t="s">
        <v>20</v>
      </c>
      <c r="E16" s="2" t="s">
        <v>21</v>
      </c>
      <c r="F16" s="2" t="s">
        <v>4</v>
      </c>
      <c r="G16" s="7">
        <v>630</v>
      </c>
      <c r="H16" s="2">
        <v>2</v>
      </c>
      <c r="I16" s="7">
        <f t="shared" si="0"/>
        <v>1260</v>
      </c>
    </row>
    <row r="17" spans="1:9" x14ac:dyDescent="0.25">
      <c r="A17" s="2">
        <f t="shared" si="1"/>
        <v>11</v>
      </c>
      <c r="B17" s="2" t="s">
        <v>265</v>
      </c>
      <c r="C17" s="2" t="s">
        <v>23</v>
      </c>
      <c r="D17" s="2" t="s">
        <v>17</v>
      </c>
      <c r="E17" s="2" t="s">
        <v>24</v>
      </c>
      <c r="F17" s="2" t="s">
        <v>4</v>
      </c>
      <c r="G17" s="7">
        <v>340</v>
      </c>
      <c r="H17" s="2">
        <v>2</v>
      </c>
      <c r="I17" s="7">
        <f t="shared" si="0"/>
        <v>680</v>
      </c>
    </row>
    <row r="18" spans="1:9" x14ac:dyDescent="0.25">
      <c r="A18" s="4"/>
      <c r="B18" s="4"/>
      <c r="C18" s="4"/>
      <c r="D18" s="4"/>
      <c r="E18" s="4"/>
      <c r="F18" s="4"/>
      <c r="G18" s="8"/>
      <c r="H18" s="4"/>
      <c r="I18" s="8"/>
    </row>
    <row r="19" spans="1:9" x14ac:dyDescent="0.25">
      <c r="A19" s="4"/>
      <c r="B19" s="4"/>
      <c r="C19" s="4"/>
      <c r="D19" s="4"/>
      <c r="E19" s="4"/>
      <c r="F19" s="4"/>
      <c r="G19" s="8"/>
      <c r="H19" s="4"/>
      <c r="I19" s="10">
        <f>SUM(I7:I17)</f>
        <v>28169.96</v>
      </c>
    </row>
    <row r="21" spans="1:9" x14ac:dyDescent="0.25">
      <c r="A21" s="28" t="s">
        <v>25</v>
      </c>
      <c r="B21" s="28"/>
      <c r="C21" s="28"/>
      <c r="D21" s="28"/>
      <c r="E21" s="28"/>
      <c r="F21" s="28"/>
      <c r="G21" s="28"/>
      <c r="H21" s="28"/>
      <c r="I21" s="28"/>
    </row>
    <row r="23" spans="1:9" x14ac:dyDescent="0.25">
      <c r="A23" s="2">
        <f>(A17+1)</f>
        <v>12</v>
      </c>
      <c r="B23" s="2" t="s">
        <v>234</v>
      </c>
      <c r="C23" s="2" t="s">
        <v>26</v>
      </c>
      <c r="D23" s="2" t="s">
        <v>27</v>
      </c>
      <c r="E23" s="2" t="s">
        <v>28</v>
      </c>
      <c r="F23" s="2" t="s">
        <v>4</v>
      </c>
      <c r="G23" s="7">
        <v>305</v>
      </c>
      <c r="H23" s="2">
        <v>2</v>
      </c>
      <c r="I23" s="7">
        <f t="shared" si="0"/>
        <v>610</v>
      </c>
    </row>
    <row r="24" spans="1:9" x14ac:dyDescent="0.25">
      <c r="A24" s="2">
        <f>(A23+1)</f>
        <v>13</v>
      </c>
      <c r="B24" s="2" t="s">
        <v>234</v>
      </c>
      <c r="C24" s="2" t="s">
        <v>29</v>
      </c>
      <c r="D24" s="2" t="s">
        <v>30</v>
      </c>
      <c r="E24" s="2" t="s">
        <v>31</v>
      </c>
      <c r="F24" s="2" t="s">
        <v>4</v>
      </c>
      <c r="G24" s="7">
        <v>200</v>
      </c>
      <c r="H24" s="2">
        <v>1</v>
      </c>
      <c r="I24" s="7">
        <f t="shared" si="0"/>
        <v>200</v>
      </c>
    </row>
    <row r="25" spans="1:9" x14ac:dyDescent="0.25">
      <c r="A25" s="2">
        <f t="shared" ref="A25:A37" si="2">(A24+1)</f>
        <v>14</v>
      </c>
      <c r="B25" s="2" t="s">
        <v>234</v>
      </c>
      <c r="C25" s="2" t="s">
        <v>32</v>
      </c>
      <c r="D25" s="2" t="s">
        <v>33</v>
      </c>
      <c r="E25" s="2" t="s">
        <v>31</v>
      </c>
      <c r="F25" s="2" t="s">
        <v>4</v>
      </c>
      <c r="G25" s="7">
        <v>270</v>
      </c>
      <c r="H25" s="2">
        <v>2</v>
      </c>
      <c r="I25" s="7">
        <f t="shared" si="0"/>
        <v>540</v>
      </c>
    </row>
    <row r="26" spans="1:9" x14ac:dyDescent="0.25">
      <c r="A26" s="2">
        <f t="shared" si="2"/>
        <v>15</v>
      </c>
      <c r="B26" s="2" t="s">
        <v>234</v>
      </c>
      <c r="C26" s="2" t="s">
        <v>34</v>
      </c>
      <c r="D26" s="2" t="s">
        <v>35</v>
      </c>
      <c r="E26" s="2" t="s">
        <v>31</v>
      </c>
      <c r="F26" s="2" t="s">
        <v>4</v>
      </c>
      <c r="G26" s="7">
        <v>270</v>
      </c>
      <c r="H26" s="2">
        <v>1</v>
      </c>
      <c r="I26" s="7">
        <f t="shared" si="0"/>
        <v>270</v>
      </c>
    </row>
    <row r="27" spans="1:9" x14ac:dyDescent="0.25">
      <c r="A27" s="2">
        <f t="shared" si="2"/>
        <v>16</v>
      </c>
      <c r="B27" s="2" t="s">
        <v>235</v>
      </c>
      <c r="C27" s="2" t="s">
        <v>36</v>
      </c>
      <c r="D27" s="2" t="s">
        <v>37</v>
      </c>
      <c r="E27" s="2" t="s">
        <v>38</v>
      </c>
      <c r="F27" s="2" t="s">
        <v>4</v>
      </c>
      <c r="G27" s="7">
        <v>75</v>
      </c>
      <c r="H27" s="2">
        <v>2</v>
      </c>
      <c r="I27" s="7">
        <f t="shared" si="0"/>
        <v>150</v>
      </c>
    </row>
    <row r="28" spans="1:9" x14ac:dyDescent="0.25">
      <c r="A28" s="2">
        <f t="shared" si="2"/>
        <v>17</v>
      </c>
      <c r="B28" s="2" t="s">
        <v>235</v>
      </c>
      <c r="C28" s="2" t="s">
        <v>39</v>
      </c>
      <c r="D28" s="2" t="s">
        <v>37</v>
      </c>
      <c r="E28" s="2" t="s">
        <v>38</v>
      </c>
      <c r="F28" s="2" t="s">
        <v>4</v>
      </c>
      <c r="G28" s="7">
        <v>935</v>
      </c>
      <c r="H28" s="2">
        <v>1</v>
      </c>
      <c r="I28" s="7">
        <f t="shared" si="0"/>
        <v>935</v>
      </c>
    </row>
    <row r="29" spans="1:9" x14ac:dyDescent="0.25">
      <c r="A29" s="2">
        <f t="shared" si="2"/>
        <v>18</v>
      </c>
      <c r="B29" s="2" t="s">
        <v>235</v>
      </c>
      <c r="C29" s="2" t="s">
        <v>40</v>
      </c>
      <c r="D29" s="2" t="s">
        <v>41</v>
      </c>
      <c r="E29" s="2" t="s">
        <v>42</v>
      </c>
      <c r="F29" s="2" t="s">
        <v>4</v>
      </c>
      <c r="G29" s="7">
        <v>160</v>
      </c>
      <c r="H29" s="2">
        <v>1</v>
      </c>
      <c r="I29" s="7">
        <f t="shared" si="0"/>
        <v>160</v>
      </c>
    </row>
    <row r="30" spans="1:9" x14ac:dyDescent="0.25">
      <c r="A30" s="2">
        <f t="shared" si="2"/>
        <v>19</v>
      </c>
      <c r="B30" s="2" t="s">
        <v>235</v>
      </c>
      <c r="C30" s="2" t="s">
        <v>43</v>
      </c>
      <c r="D30" s="2" t="s">
        <v>44</v>
      </c>
      <c r="E30" s="2" t="s">
        <v>45</v>
      </c>
      <c r="F30" s="2" t="s">
        <v>4</v>
      </c>
      <c r="G30" s="7">
        <v>150</v>
      </c>
      <c r="H30" s="2">
        <v>2</v>
      </c>
      <c r="I30" s="7">
        <f t="shared" si="0"/>
        <v>300</v>
      </c>
    </row>
    <row r="31" spans="1:9" x14ac:dyDescent="0.25">
      <c r="A31" s="2">
        <f t="shared" si="2"/>
        <v>20</v>
      </c>
      <c r="B31" s="2" t="s">
        <v>235</v>
      </c>
      <c r="C31" s="2" t="s">
        <v>46</v>
      </c>
      <c r="D31" s="2" t="s">
        <v>47</v>
      </c>
      <c r="E31" s="2" t="s">
        <v>45</v>
      </c>
      <c r="F31" s="2" t="s">
        <v>7</v>
      </c>
      <c r="G31" s="7">
        <v>170</v>
      </c>
      <c r="H31" s="2">
        <v>2</v>
      </c>
      <c r="I31" s="7">
        <f t="shared" si="0"/>
        <v>340</v>
      </c>
    </row>
    <row r="32" spans="1:9" x14ac:dyDescent="0.25">
      <c r="A32" s="2">
        <f t="shared" si="2"/>
        <v>21</v>
      </c>
      <c r="B32" s="2" t="s">
        <v>235</v>
      </c>
      <c r="C32" s="2" t="s">
        <v>48</v>
      </c>
      <c r="D32" s="2" t="s">
        <v>47</v>
      </c>
      <c r="E32" s="2" t="s">
        <v>45</v>
      </c>
      <c r="F32" s="2" t="s">
        <v>4</v>
      </c>
      <c r="G32" s="7">
        <v>340</v>
      </c>
      <c r="H32" s="2">
        <v>1</v>
      </c>
      <c r="I32" s="7">
        <f t="shared" si="0"/>
        <v>340</v>
      </c>
    </row>
    <row r="33" spans="1:9" x14ac:dyDescent="0.25">
      <c r="A33" s="2">
        <f t="shared" si="2"/>
        <v>22</v>
      </c>
      <c r="B33" s="2" t="s">
        <v>235</v>
      </c>
      <c r="C33" s="2" t="s">
        <v>49</v>
      </c>
      <c r="D33" s="2" t="s">
        <v>47</v>
      </c>
      <c r="E33" s="2" t="s">
        <v>45</v>
      </c>
      <c r="F33" s="2" t="s">
        <v>4</v>
      </c>
      <c r="G33" s="7">
        <v>100</v>
      </c>
      <c r="H33" s="2">
        <v>3</v>
      </c>
      <c r="I33" s="7">
        <f t="shared" si="0"/>
        <v>300</v>
      </c>
    </row>
    <row r="34" spans="1:9" x14ac:dyDescent="0.25">
      <c r="A34" s="2">
        <f t="shared" si="2"/>
        <v>23</v>
      </c>
      <c r="B34" s="2" t="s">
        <v>235</v>
      </c>
      <c r="C34" s="2" t="s">
        <v>50</v>
      </c>
      <c r="D34" s="2" t="s">
        <v>47</v>
      </c>
      <c r="E34" s="2" t="s">
        <v>45</v>
      </c>
      <c r="F34" s="2" t="s">
        <v>4</v>
      </c>
      <c r="G34" s="7">
        <v>340</v>
      </c>
      <c r="H34" s="2">
        <v>1</v>
      </c>
      <c r="I34" s="7">
        <f t="shared" si="0"/>
        <v>340</v>
      </c>
    </row>
    <row r="35" spans="1:9" x14ac:dyDescent="0.25">
      <c r="A35" s="2">
        <f t="shared" si="2"/>
        <v>24</v>
      </c>
      <c r="B35" s="2" t="s">
        <v>236</v>
      </c>
      <c r="C35" s="2" t="s">
        <v>51</v>
      </c>
      <c r="D35" s="2" t="s">
        <v>52</v>
      </c>
      <c r="E35" s="2" t="s">
        <v>52</v>
      </c>
      <c r="F35" s="2" t="s">
        <v>4</v>
      </c>
      <c r="G35" s="7">
        <v>2000</v>
      </c>
      <c r="H35" s="2">
        <v>16</v>
      </c>
      <c r="I35" s="7">
        <f t="shared" si="0"/>
        <v>32000</v>
      </c>
    </row>
    <row r="36" spans="1:9" x14ac:dyDescent="0.25">
      <c r="A36" s="2">
        <f t="shared" si="2"/>
        <v>25</v>
      </c>
      <c r="B36" s="2" t="s">
        <v>236</v>
      </c>
      <c r="C36" s="2" t="s">
        <v>53</v>
      </c>
      <c r="D36" s="2" t="s">
        <v>52</v>
      </c>
      <c r="E36" s="2" t="s">
        <v>52</v>
      </c>
      <c r="F36" s="2" t="s">
        <v>4</v>
      </c>
      <c r="G36" s="7">
        <v>150</v>
      </c>
      <c r="H36" s="2">
        <v>8</v>
      </c>
      <c r="I36" s="7">
        <f t="shared" si="0"/>
        <v>1200</v>
      </c>
    </row>
    <row r="37" spans="1:9" x14ac:dyDescent="0.25">
      <c r="A37" s="2">
        <f t="shared" si="2"/>
        <v>26</v>
      </c>
      <c r="B37" s="2" t="s">
        <v>236</v>
      </c>
      <c r="C37" s="2" t="s">
        <v>54</v>
      </c>
      <c r="D37" s="2" t="s">
        <v>52</v>
      </c>
      <c r="E37" s="2" t="s">
        <v>52</v>
      </c>
      <c r="F37" s="2" t="s">
        <v>4</v>
      </c>
      <c r="G37" s="7">
        <v>2400</v>
      </c>
      <c r="H37" s="2">
        <v>12</v>
      </c>
      <c r="I37" s="7">
        <f t="shared" si="0"/>
        <v>28800</v>
      </c>
    </row>
    <row r="38" spans="1:9" x14ac:dyDescent="0.25">
      <c r="A38" s="4"/>
      <c r="B38" s="4"/>
      <c r="C38" s="4"/>
      <c r="D38" s="4"/>
      <c r="E38" s="4"/>
      <c r="F38" s="4"/>
      <c r="G38" s="8"/>
      <c r="H38" s="4"/>
      <c r="I38" s="8"/>
    </row>
    <row r="39" spans="1:9" x14ac:dyDescent="0.25">
      <c r="A39" s="4"/>
      <c r="B39" s="4"/>
      <c r="C39" s="4"/>
      <c r="D39" s="4"/>
      <c r="E39" s="4"/>
      <c r="F39" s="4"/>
      <c r="G39" s="8"/>
      <c r="H39" s="4"/>
      <c r="I39" s="10">
        <f>SUM(I23:I37)</f>
        <v>66485</v>
      </c>
    </row>
    <row r="41" spans="1:9" x14ac:dyDescent="0.25">
      <c r="A41" s="29" t="s">
        <v>55</v>
      </c>
      <c r="B41" s="29"/>
      <c r="C41" s="29"/>
      <c r="D41" s="29"/>
      <c r="E41" s="29"/>
      <c r="F41" s="29"/>
      <c r="G41" s="29"/>
      <c r="H41" s="29"/>
      <c r="I41" s="29"/>
    </row>
    <row r="43" spans="1:9" x14ac:dyDescent="0.25">
      <c r="A43" s="2">
        <f>(A37+1)</f>
        <v>27</v>
      </c>
      <c r="B43" s="2" t="s">
        <v>237</v>
      </c>
      <c r="C43" s="2" t="s">
        <v>56</v>
      </c>
      <c r="D43" s="2" t="s">
        <v>57</v>
      </c>
      <c r="E43" s="2" t="s">
        <v>57</v>
      </c>
      <c r="F43" s="2" t="s">
        <v>4</v>
      </c>
      <c r="G43" s="7">
        <v>170</v>
      </c>
      <c r="H43" s="2">
        <v>1</v>
      </c>
      <c r="I43" s="7">
        <f t="shared" si="0"/>
        <v>170</v>
      </c>
    </row>
    <row r="44" spans="1:9" x14ac:dyDescent="0.25">
      <c r="A44" s="2">
        <f>(A43+1)</f>
        <v>28</v>
      </c>
      <c r="B44" s="2" t="s">
        <v>237</v>
      </c>
      <c r="C44" s="2" t="s">
        <v>58</v>
      </c>
      <c r="D44" s="2" t="s">
        <v>57</v>
      </c>
      <c r="E44" s="2" t="s">
        <v>57</v>
      </c>
      <c r="F44" s="2" t="s">
        <v>4</v>
      </c>
      <c r="G44" s="7">
        <v>170</v>
      </c>
      <c r="H44" s="2">
        <v>1</v>
      </c>
      <c r="I44" s="7">
        <f t="shared" si="0"/>
        <v>170</v>
      </c>
    </row>
    <row r="45" spans="1:9" x14ac:dyDescent="0.25">
      <c r="A45" s="2">
        <f t="shared" ref="A45:A48" si="3">(A44+1)</f>
        <v>29</v>
      </c>
      <c r="B45" s="2" t="s">
        <v>239</v>
      </c>
      <c r="C45" s="2" t="s">
        <v>59</v>
      </c>
      <c r="D45" s="2" t="s">
        <v>60</v>
      </c>
      <c r="E45" s="2" t="s">
        <v>61</v>
      </c>
      <c r="F45" s="2" t="s">
        <v>4</v>
      </c>
      <c r="G45" s="7">
        <v>1600</v>
      </c>
      <c r="H45" s="2">
        <v>5</v>
      </c>
      <c r="I45" s="7">
        <f t="shared" si="0"/>
        <v>8000</v>
      </c>
    </row>
    <row r="46" spans="1:9" x14ac:dyDescent="0.25">
      <c r="A46" s="2">
        <f t="shared" si="3"/>
        <v>30</v>
      </c>
      <c r="B46" s="2" t="s">
        <v>240</v>
      </c>
      <c r="C46" s="2" t="s">
        <v>62</v>
      </c>
      <c r="D46" s="2" t="s">
        <v>63</v>
      </c>
      <c r="E46" s="2" t="s">
        <v>64</v>
      </c>
      <c r="F46" s="2" t="s">
        <v>7</v>
      </c>
      <c r="G46" s="7">
        <v>332.5</v>
      </c>
      <c r="H46" s="2">
        <v>1</v>
      </c>
      <c r="I46" s="7">
        <f t="shared" si="0"/>
        <v>332.5</v>
      </c>
    </row>
    <row r="47" spans="1:9" x14ac:dyDescent="0.25">
      <c r="A47" s="2">
        <f t="shared" si="3"/>
        <v>31</v>
      </c>
      <c r="B47" s="2" t="s">
        <v>240</v>
      </c>
      <c r="C47" s="2" t="s">
        <v>65</v>
      </c>
      <c r="D47" s="2" t="s">
        <v>63</v>
      </c>
      <c r="E47" s="2" t="s">
        <v>66</v>
      </c>
      <c r="F47" s="2" t="s">
        <v>4</v>
      </c>
      <c r="G47" s="7">
        <v>332.5</v>
      </c>
      <c r="H47" s="2">
        <v>1</v>
      </c>
      <c r="I47" s="7">
        <f t="shared" si="0"/>
        <v>332.5</v>
      </c>
    </row>
    <row r="48" spans="1:9" x14ac:dyDescent="0.25">
      <c r="A48" s="2">
        <f t="shared" si="3"/>
        <v>32</v>
      </c>
      <c r="B48" s="2" t="s">
        <v>238</v>
      </c>
      <c r="C48" s="2" t="s">
        <v>67</v>
      </c>
      <c r="D48" s="2" t="s">
        <v>68</v>
      </c>
      <c r="E48" s="2" t="s">
        <v>69</v>
      </c>
      <c r="F48" s="2" t="s">
        <v>7</v>
      </c>
      <c r="G48" s="7">
        <v>900</v>
      </c>
      <c r="H48" s="2">
        <v>2</v>
      </c>
      <c r="I48" s="7">
        <f t="shared" si="0"/>
        <v>1800</v>
      </c>
    </row>
    <row r="49" spans="1:9" x14ac:dyDescent="0.25">
      <c r="A49" s="4"/>
      <c r="B49" s="4"/>
      <c r="C49" s="4"/>
      <c r="D49" s="4"/>
      <c r="E49" s="4"/>
      <c r="F49" s="4"/>
      <c r="G49" s="8"/>
      <c r="H49" s="4"/>
      <c r="I49" s="8"/>
    </row>
    <row r="50" spans="1:9" x14ac:dyDescent="0.25">
      <c r="A50" s="4"/>
      <c r="B50" s="4"/>
      <c r="C50" s="4"/>
      <c r="D50" s="4"/>
      <c r="E50" s="4"/>
      <c r="F50" s="4"/>
      <c r="G50" s="8"/>
      <c r="H50" s="4"/>
      <c r="I50" s="11">
        <f>SUM(I43:I48)</f>
        <v>10805</v>
      </c>
    </row>
    <row r="52" spans="1:9" x14ac:dyDescent="0.25">
      <c r="A52" s="17" t="s">
        <v>70</v>
      </c>
      <c r="B52" s="17"/>
      <c r="C52" s="17"/>
      <c r="D52" s="17"/>
      <c r="E52" s="17"/>
      <c r="F52" s="17"/>
      <c r="G52" s="17"/>
      <c r="H52" s="17"/>
      <c r="I52" s="17"/>
    </row>
    <row r="54" spans="1:9" x14ac:dyDescent="0.25">
      <c r="A54" s="2">
        <v>33</v>
      </c>
      <c r="B54" s="2" t="s">
        <v>241</v>
      </c>
      <c r="C54" s="2" t="s">
        <v>71</v>
      </c>
      <c r="D54" s="2" t="s">
        <v>72</v>
      </c>
      <c r="E54" s="2" t="s">
        <v>73</v>
      </c>
      <c r="F54" s="2" t="s">
        <v>4</v>
      </c>
      <c r="G54" s="7">
        <v>315</v>
      </c>
      <c r="H54" s="2">
        <v>1</v>
      </c>
      <c r="I54" s="7">
        <f t="shared" si="0"/>
        <v>315</v>
      </c>
    </row>
    <row r="55" spans="1:9" x14ac:dyDescent="0.25">
      <c r="A55" s="2">
        <v>34</v>
      </c>
      <c r="B55" s="2" t="s">
        <v>241</v>
      </c>
      <c r="C55" s="2" t="s">
        <v>74</v>
      </c>
      <c r="D55" s="2" t="s">
        <v>75</v>
      </c>
      <c r="E55" s="2" t="s">
        <v>76</v>
      </c>
      <c r="F55" s="2" t="s">
        <v>7</v>
      </c>
      <c r="G55" s="7">
        <v>315</v>
      </c>
      <c r="H55" s="2">
        <v>4</v>
      </c>
      <c r="I55" s="7">
        <f t="shared" si="0"/>
        <v>1260</v>
      </c>
    </row>
    <row r="56" spans="1:9" x14ac:dyDescent="0.25">
      <c r="A56" s="4"/>
      <c r="B56" s="4"/>
      <c r="C56" s="4"/>
      <c r="D56" s="4"/>
      <c r="E56" s="4"/>
      <c r="F56" s="4"/>
      <c r="G56" s="8"/>
      <c r="H56" s="4"/>
      <c r="I56" s="8"/>
    </row>
    <row r="57" spans="1:9" x14ac:dyDescent="0.25">
      <c r="A57" s="4"/>
      <c r="B57" s="4"/>
      <c r="C57" s="4"/>
      <c r="D57" s="4"/>
      <c r="E57" s="4"/>
      <c r="F57" s="4"/>
      <c r="G57" s="8"/>
      <c r="H57" s="4"/>
      <c r="I57" s="10">
        <f>SUM(I54:I55)</f>
        <v>1575</v>
      </c>
    </row>
    <row r="59" spans="1:9" x14ac:dyDescent="0.25">
      <c r="A59" s="30" t="s">
        <v>77</v>
      </c>
      <c r="B59" s="30"/>
      <c r="C59" s="30"/>
      <c r="D59" s="30"/>
      <c r="E59" s="30"/>
      <c r="F59" s="30"/>
      <c r="G59" s="30"/>
      <c r="H59" s="30"/>
      <c r="I59" s="30"/>
    </row>
    <row r="61" spans="1:9" x14ac:dyDescent="0.25">
      <c r="A61" s="2">
        <v>35</v>
      </c>
      <c r="B61" s="2" t="s">
        <v>242</v>
      </c>
      <c r="C61" s="2" t="s">
        <v>78</v>
      </c>
      <c r="D61" s="2" t="s">
        <v>79</v>
      </c>
      <c r="E61" s="2" t="s">
        <v>80</v>
      </c>
      <c r="F61" s="2" t="s">
        <v>4</v>
      </c>
      <c r="G61" s="7">
        <v>500</v>
      </c>
      <c r="H61" s="2">
        <v>8</v>
      </c>
      <c r="I61" s="7">
        <f t="shared" si="0"/>
        <v>4000</v>
      </c>
    </row>
    <row r="62" spans="1:9" x14ac:dyDescent="0.25">
      <c r="A62" s="2">
        <v>36</v>
      </c>
      <c r="B62" s="2" t="s">
        <v>242</v>
      </c>
      <c r="C62" s="2" t="s">
        <v>81</v>
      </c>
      <c r="D62" s="2" t="s">
        <v>82</v>
      </c>
      <c r="E62" s="2" t="s">
        <v>79</v>
      </c>
      <c r="F62" s="2" t="s">
        <v>4</v>
      </c>
      <c r="G62" s="7">
        <v>400</v>
      </c>
      <c r="H62" s="2">
        <v>6</v>
      </c>
      <c r="I62" s="7">
        <f t="shared" si="0"/>
        <v>2400</v>
      </c>
    </row>
    <row r="63" spans="1:9" x14ac:dyDescent="0.25">
      <c r="A63" s="2">
        <v>37</v>
      </c>
      <c r="B63" s="2" t="s">
        <v>243</v>
      </c>
      <c r="C63" s="2" t="s">
        <v>83</v>
      </c>
      <c r="D63" s="2" t="s">
        <v>84</v>
      </c>
      <c r="E63" s="2" t="s">
        <v>85</v>
      </c>
      <c r="F63" s="2" t="s">
        <v>7</v>
      </c>
      <c r="G63" s="7">
        <v>540</v>
      </c>
      <c r="H63" s="2">
        <v>2</v>
      </c>
      <c r="I63" s="7">
        <f t="shared" si="0"/>
        <v>1080</v>
      </c>
    </row>
    <row r="64" spans="1:9" x14ac:dyDescent="0.25">
      <c r="A64" s="2">
        <v>38</v>
      </c>
      <c r="B64" s="2" t="s">
        <v>243</v>
      </c>
      <c r="C64" s="2" t="s">
        <v>86</v>
      </c>
      <c r="D64" s="2" t="s">
        <v>87</v>
      </c>
      <c r="E64" s="2" t="s">
        <v>85</v>
      </c>
      <c r="F64" s="2" t="s">
        <v>4</v>
      </c>
      <c r="G64" s="7">
        <v>540</v>
      </c>
      <c r="H64" s="2">
        <v>2</v>
      </c>
      <c r="I64" s="7">
        <f t="shared" si="0"/>
        <v>1080</v>
      </c>
    </row>
    <row r="65" spans="1:9" ht="30" x14ac:dyDescent="0.25">
      <c r="A65" s="2">
        <v>39</v>
      </c>
      <c r="B65" s="2" t="s">
        <v>244</v>
      </c>
      <c r="C65" s="3" t="s">
        <v>88</v>
      </c>
      <c r="D65" s="2" t="s">
        <v>91</v>
      </c>
      <c r="E65" s="2" t="s">
        <v>90</v>
      </c>
      <c r="F65" s="2" t="s">
        <v>4</v>
      </c>
      <c r="G65" s="7">
        <v>400</v>
      </c>
      <c r="H65" s="2">
        <v>10</v>
      </c>
      <c r="I65" s="7">
        <f t="shared" si="0"/>
        <v>4000</v>
      </c>
    </row>
    <row r="66" spans="1:9" ht="30" x14ac:dyDescent="0.25">
      <c r="A66" s="2">
        <v>40</v>
      </c>
      <c r="B66" s="2" t="s">
        <v>244</v>
      </c>
      <c r="C66" s="3" t="s">
        <v>92</v>
      </c>
      <c r="D66" s="2" t="s">
        <v>91</v>
      </c>
      <c r="E66" s="2" t="s">
        <v>89</v>
      </c>
      <c r="F66" s="2" t="s">
        <v>4</v>
      </c>
      <c r="G66" s="7">
        <v>200</v>
      </c>
      <c r="H66" s="2">
        <v>6</v>
      </c>
      <c r="I66" s="7">
        <f t="shared" si="0"/>
        <v>1200</v>
      </c>
    </row>
    <row r="67" spans="1:9" x14ac:dyDescent="0.25">
      <c r="A67" s="2">
        <f>(A66+1)</f>
        <v>41</v>
      </c>
      <c r="B67" s="2" t="s">
        <v>244</v>
      </c>
      <c r="C67" s="3" t="s">
        <v>93</v>
      </c>
      <c r="D67" s="2" t="s">
        <v>91</v>
      </c>
      <c r="E67" s="2" t="s">
        <v>90</v>
      </c>
      <c r="F67" s="2" t="s">
        <v>7</v>
      </c>
      <c r="G67" s="7">
        <v>800</v>
      </c>
      <c r="H67" s="2">
        <v>2</v>
      </c>
      <c r="I67" s="7">
        <f t="shared" si="0"/>
        <v>1600</v>
      </c>
    </row>
    <row r="68" spans="1:9" x14ac:dyDescent="0.25">
      <c r="A68" s="2">
        <f t="shared" ref="A68:A82" si="4">(A67+1)</f>
        <v>42</v>
      </c>
      <c r="B68" s="2" t="s">
        <v>244</v>
      </c>
      <c r="C68" s="3" t="s">
        <v>94</v>
      </c>
      <c r="D68" s="2" t="s">
        <v>91</v>
      </c>
      <c r="E68" s="2" t="s">
        <v>89</v>
      </c>
      <c r="F68" s="2" t="s">
        <v>4</v>
      </c>
      <c r="G68" s="7">
        <v>200</v>
      </c>
      <c r="H68" s="2">
        <v>2</v>
      </c>
      <c r="I68" s="7">
        <f t="shared" si="0"/>
        <v>400</v>
      </c>
    </row>
    <row r="69" spans="1:9" x14ac:dyDescent="0.25">
      <c r="A69" s="2">
        <f t="shared" si="4"/>
        <v>43</v>
      </c>
      <c r="B69" s="2" t="s">
        <v>244</v>
      </c>
      <c r="C69" s="3" t="s">
        <v>95</v>
      </c>
      <c r="D69" s="2" t="s">
        <v>91</v>
      </c>
      <c r="E69" s="2" t="s">
        <v>90</v>
      </c>
      <c r="F69" s="2" t="s">
        <v>7</v>
      </c>
      <c r="G69" s="7">
        <v>200</v>
      </c>
      <c r="H69" s="2">
        <v>4</v>
      </c>
      <c r="I69" s="7">
        <f t="shared" si="0"/>
        <v>800</v>
      </c>
    </row>
    <row r="70" spans="1:9" x14ac:dyDescent="0.25">
      <c r="A70" s="2">
        <f t="shared" si="4"/>
        <v>44</v>
      </c>
      <c r="B70" s="2" t="s">
        <v>244</v>
      </c>
      <c r="C70" s="3" t="s">
        <v>96</v>
      </c>
      <c r="D70" s="2" t="s">
        <v>91</v>
      </c>
      <c r="E70" s="2" t="s">
        <v>89</v>
      </c>
      <c r="F70" s="2" t="s">
        <v>4</v>
      </c>
      <c r="G70" s="7">
        <v>150</v>
      </c>
      <c r="H70" s="2">
        <v>4</v>
      </c>
      <c r="I70" s="7">
        <f t="shared" si="0"/>
        <v>600</v>
      </c>
    </row>
    <row r="71" spans="1:9" x14ac:dyDescent="0.25">
      <c r="A71" s="2">
        <f t="shared" si="4"/>
        <v>45</v>
      </c>
      <c r="B71" s="2" t="s">
        <v>244</v>
      </c>
      <c r="C71" s="3" t="s">
        <v>97</v>
      </c>
      <c r="D71" s="2" t="s">
        <v>98</v>
      </c>
      <c r="E71" s="2" t="s">
        <v>90</v>
      </c>
      <c r="F71" s="2" t="s">
        <v>4</v>
      </c>
      <c r="G71" s="7">
        <v>200</v>
      </c>
      <c r="H71" s="2">
        <v>2</v>
      </c>
      <c r="I71" s="7">
        <f t="shared" si="0"/>
        <v>400</v>
      </c>
    </row>
    <row r="72" spans="1:9" x14ac:dyDescent="0.25">
      <c r="A72" s="2">
        <f t="shared" si="4"/>
        <v>46</v>
      </c>
      <c r="B72" s="2" t="s">
        <v>244</v>
      </c>
      <c r="C72" s="3" t="s">
        <v>99</v>
      </c>
      <c r="D72" s="2" t="s">
        <v>98</v>
      </c>
      <c r="E72" s="2" t="s">
        <v>90</v>
      </c>
      <c r="F72" s="2" t="s">
        <v>4</v>
      </c>
      <c r="G72" s="7">
        <v>150</v>
      </c>
      <c r="H72" s="2">
        <v>2</v>
      </c>
      <c r="I72" s="7">
        <f t="shared" si="0"/>
        <v>300</v>
      </c>
    </row>
    <row r="73" spans="1:9" x14ac:dyDescent="0.25">
      <c r="A73" s="2">
        <f t="shared" si="4"/>
        <v>47</v>
      </c>
      <c r="B73" s="2" t="s">
        <v>244</v>
      </c>
      <c r="C73" s="3" t="s">
        <v>100</v>
      </c>
      <c r="D73" s="2" t="s">
        <v>101</v>
      </c>
      <c r="E73" s="2" t="s">
        <v>89</v>
      </c>
      <c r="F73" s="2" t="s">
        <v>4</v>
      </c>
      <c r="G73" s="7">
        <v>4016.25</v>
      </c>
      <c r="H73" s="2">
        <v>6</v>
      </c>
      <c r="I73" s="7">
        <f t="shared" si="0"/>
        <v>24097.5</v>
      </c>
    </row>
    <row r="74" spans="1:9" x14ac:dyDescent="0.25">
      <c r="A74" s="2">
        <f t="shared" si="4"/>
        <v>48</v>
      </c>
      <c r="B74" s="2" t="s">
        <v>244</v>
      </c>
      <c r="C74" s="3" t="s">
        <v>102</v>
      </c>
      <c r="D74" s="2" t="s">
        <v>103</v>
      </c>
      <c r="E74" s="2" t="s">
        <v>90</v>
      </c>
      <c r="F74" s="2" t="s">
        <v>4</v>
      </c>
      <c r="G74" s="7">
        <v>8519</v>
      </c>
      <c r="H74" s="2">
        <v>8</v>
      </c>
      <c r="I74" s="7">
        <f t="shared" si="0"/>
        <v>68152</v>
      </c>
    </row>
    <row r="75" spans="1:9" x14ac:dyDescent="0.25">
      <c r="A75" s="2">
        <f t="shared" si="4"/>
        <v>49</v>
      </c>
      <c r="B75" s="2" t="s">
        <v>244</v>
      </c>
      <c r="C75" s="3" t="s">
        <v>104</v>
      </c>
      <c r="D75" s="2" t="s">
        <v>105</v>
      </c>
      <c r="E75" s="2" t="s">
        <v>89</v>
      </c>
      <c r="F75" s="2" t="s">
        <v>4</v>
      </c>
      <c r="G75" s="7">
        <v>340</v>
      </c>
      <c r="H75" s="2">
        <v>4</v>
      </c>
      <c r="I75" s="7">
        <f t="shared" si="0"/>
        <v>1360</v>
      </c>
    </row>
    <row r="76" spans="1:9" x14ac:dyDescent="0.25">
      <c r="A76" s="2">
        <f t="shared" si="4"/>
        <v>50</v>
      </c>
      <c r="B76" s="2" t="s">
        <v>245</v>
      </c>
      <c r="C76" s="3" t="s">
        <v>106</v>
      </c>
      <c r="D76" s="2" t="s">
        <v>107</v>
      </c>
      <c r="E76" s="2" t="s">
        <v>108</v>
      </c>
      <c r="F76" s="2" t="s">
        <v>110</v>
      </c>
      <c r="G76" s="7">
        <v>360</v>
      </c>
      <c r="H76" s="2">
        <v>1</v>
      </c>
      <c r="I76" s="7">
        <f t="shared" si="0"/>
        <v>360</v>
      </c>
    </row>
    <row r="77" spans="1:9" x14ac:dyDescent="0.25">
      <c r="A77" s="2">
        <f t="shared" si="4"/>
        <v>51</v>
      </c>
      <c r="B77" s="2" t="s">
        <v>245</v>
      </c>
      <c r="C77" s="3" t="s">
        <v>109</v>
      </c>
      <c r="D77" s="2" t="s">
        <v>107</v>
      </c>
      <c r="E77" s="2" t="s">
        <v>111</v>
      </c>
      <c r="F77" s="2" t="s">
        <v>110</v>
      </c>
      <c r="G77" s="7">
        <v>180</v>
      </c>
      <c r="H77" s="2">
        <v>1</v>
      </c>
      <c r="I77" s="7">
        <f t="shared" si="0"/>
        <v>180</v>
      </c>
    </row>
    <row r="78" spans="1:9" x14ac:dyDescent="0.25">
      <c r="A78" s="2">
        <f t="shared" si="4"/>
        <v>52</v>
      </c>
      <c r="B78" s="2" t="s">
        <v>245</v>
      </c>
      <c r="C78" s="3" t="s">
        <v>112</v>
      </c>
      <c r="D78" s="2" t="s">
        <v>107</v>
      </c>
      <c r="E78" s="2" t="s">
        <v>108</v>
      </c>
      <c r="F78" s="2" t="s">
        <v>110</v>
      </c>
      <c r="G78" s="7">
        <v>360</v>
      </c>
      <c r="H78" s="2">
        <v>1</v>
      </c>
      <c r="I78" s="7">
        <f t="shared" si="0"/>
        <v>360</v>
      </c>
    </row>
    <row r="79" spans="1:9" x14ac:dyDescent="0.25">
      <c r="A79" s="2">
        <f t="shared" si="4"/>
        <v>53</v>
      </c>
      <c r="B79" s="2" t="s">
        <v>245</v>
      </c>
      <c r="C79" s="3" t="s">
        <v>113</v>
      </c>
      <c r="D79" s="2" t="s">
        <v>107</v>
      </c>
      <c r="E79" s="2" t="s">
        <v>111</v>
      </c>
      <c r="F79" s="2" t="s">
        <v>110</v>
      </c>
      <c r="G79" s="7">
        <v>360</v>
      </c>
      <c r="H79" s="2">
        <v>2</v>
      </c>
      <c r="I79" s="7">
        <f t="shared" si="0"/>
        <v>720</v>
      </c>
    </row>
    <row r="80" spans="1:9" x14ac:dyDescent="0.25">
      <c r="A80" s="2">
        <f t="shared" si="4"/>
        <v>54</v>
      </c>
      <c r="B80" s="2" t="s">
        <v>246</v>
      </c>
      <c r="C80" s="3" t="s">
        <v>114</v>
      </c>
      <c r="D80" s="2" t="s">
        <v>115</v>
      </c>
      <c r="E80" s="2" t="s">
        <v>116</v>
      </c>
      <c r="F80" s="2" t="s">
        <v>4</v>
      </c>
      <c r="G80" s="7">
        <v>125</v>
      </c>
      <c r="H80" s="2">
        <v>4</v>
      </c>
      <c r="I80" s="7">
        <f t="shared" si="0"/>
        <v>500</v>
      </c>
    </row>
    <row r="81" spans="1:9" x14ac:dyDescent="0.25">
      <c r="A81" s="2">
        <f t="shared" si="4"/>
        <v>55</v>
      </c>
      <c r="B81" s="2" t="s">
        <v>246</v>
      </c>
      <c r="C81" s="3" t="s">
        <v>117</v>
      </c>
      <c r="D81" s="2" t="s">
        <v>118</v>
      </c>
      <c r="E81" s="2" t="s">
        <v>116</v>
      </c>
      <c r="F81" s="2" t="s">
        <v>7</v>
      </c>
      <c r="G81" s="7">
        <v>125</v>
      </c>
      <c r="H81" s="2">
        <v>1</v>
      </c>
      <c r="I81" s="7">
        <f t="shared" ref="I81:I157" si="5">(G81*H81)</f>
        <v>125</v>
      </c>
    </row>
    <row r="82" spans="1:9" x14ac:dyDescent="0.25">
      <c r="A82" s="2">
        <f t="shared" si="4"/>
        <v>56</v>
      </c>
      <c r="B82" s="2" t="s">
        <v>246</v>
      </c>
      <c r="C82" s="3" t="s">
        <v>119</v>
      </c>
      <c r="D82" s="2" t="s">
        <v>120</v>
      </c>
      <c r="E82" s="2" t="s">
        <v>120</v>
      </c>
      <c r="F82" s="2" t="s">
        <v>110</v>
      </c>
      <c r="G82" s="7">
        <v>0</v>
      </c>
      <c r="H82" s="2">
        <v>0</v>
      </c>
      <c r="I82" s="7">
        <f t="shared" si="5"/>
        <v>0</v>
      </c>
    </row>
    <row r="83" spans="1:9" x14ac:dyDescent="0.25">
      <c r="A83" s="2">
        <v>57</v>
      </c>
      <c r="B83" s="2" t="s">
        <v>246</v>
      </c>
      <c r="C83" s="3" t="s">
        <v>121</v>
      </c>
      <c r="D83" s="2" t="s">
        <v>122</v>
      </c>
      <c r="E83" s="2" t="s">
        <v>122</v>
      </c>
      <c r="F83" s="2" t="s">
        <v>4</v>
      </c>
      <c r="G83" s="7">
        <v>15</v>
      </c>
      <c r="H83" s="2">
        <v>2</v>
      </c>
      <c r="I83" s="7">
        <f t="shared" si="5"/>
        <v>30</v>
      </c>
    </row>
    <row r="84" spans="1:9" x14ac:dyDescent="0.25">
      <c r="A84" s="4"/>
      <c r="B84" s="4"/>
      <c r="C84" s="5"/>
      <c r="D84" s="4"/>
      <c r="E84" s="4"/>
      <c r="F84" s="4"/>
      <c r="G84" s="8"/>
      <c r="H84" s="4"/>
      <c r="I84" s="8"/>
    </row>
    <row r="85" spans="1:9" x14ac:dyDescent="0.25">
      <c r="A85" s="4"/>
      <c r="B85" s="4"/>
      <c r="C85" s="5"/>
      <c r="D85" s="4"/>
      <c r="E85" s="4"/>
      <c r="F85" s="4"/>
      <c r="G85" s="8"/>
      <c r="H85" s="4"/>
      <c r="I85" s="10">
        <f>SUM(I61:I83)</f>
        <v>113744.5</v>
      </c>
    </row>
    <row r="87" spans="1:9" x14ac:dyDescent="0.25">
      <c r="A87" s="31" t="s">
        <v>123</v>
      </c>
      <c r="B87" s="31"/>
      <c r="C87" s="31"/>
      <c r="D87" s="31"/>
      <c r="E87" s="31"/>
      <c r="F87" s="31"/>
      <c r="G87" s="31"/>
      <c r="H87" s="31"/>
      <c r="I87" s="31"/>
    </row>
    <row r="89" spans="1:9" x14ac:dyDescent="0.25">
      <c r="A89" s="2">
        <v>58</v>
      </c>
      <c r="B89" s="2" t="s">
        <v>247</v>
      </c>
      <c r="C89" s="3" t="s">
        <v>124</v>
      </c>
      <c r="D89" s="2" t="s">
        <v>127</v>
      </c>
      <c r="E89" s="2" t="s">
        <v>125</v>
      </c>
      <c r="F89" s="2" t="s">
        <v>4</v>
      </c>
      <c r="G89" s="7">
        <v>235</v>
      </c>
      <c r="H89" s="2">
        <v>4</v>
      </c>
      <c r="I89" s="7">
        <f t="shared" si="5"/>
        <v>940</v>
      </c>
    </row>
    <row r="90" spans="1:9" ht="30" x14ac:dyDescent="0.25">
      <c r="A90" s="2">
        <f>A89+1</f>
        <v>59</v>
      </c>
      <c r="B90" s="2" t="s">
        <v>247</v>
      </c>
      <c r="C90" s="3" t="s">
        <v>126</v>
      </c>
      <c r="D90" s="2" t="s">
        <v>128</v>
      </c>
      <c r="E90" s="2" t="s">
        <v>129</v>
      </c>
      <c r="F90" s="2" t="s">
        <v>4</v>
      </c>
      <c r="G90" s="7">
        <v>150</v>
      </c>
      <c r="H90" s="2">
        <v>4</v>
      </c>
      <c r="I90" s="7">
        <f t="shared" si="5"/>
        <v>600</v>
      </c>
    </row>
    <row r="91" spans="1:9" x14ac:dyDescent="0.25">
      <c r="A91" s="2">
        <f t="shared" ref="A91:A94" si="6">A90+1</f>
        <v>60</v>
      </c>
      <c r="B91" s="2" t="s">
        <v>247</v>
      </c>
      <c r="C91" s="3" t="s">
        <v>130</v>
      </c>
      <c r="D91" s="2" t="s">
        <v>131</v>
      </c>
      <c r="E91" s="2" t="s">
        <v>132</v>
      </c>
      <c r="F91" s="2" t="s">
        <v>4</v>
      </c>
      <c r="G91" s="7">
        <v>625</v>
      </c>
      <c r="H91" s="2">
        <v>2</v>
      </c>
      <c r="I91" s="7">
        <f t="shared" si="5"/>
        <v>1250</v>
      </c>
    </row>
    <row r="92" spans="1:9" x14ac:dyDescent="0.25">
      <c r="A92" s="2">
        <f t="shared" si="6"/>
        <v>61</v>
      </c>
      <c r="B92" s="2" t="s">
        <v>247</v>
      </c>
      <c r="C92" s="3" t="s">
        <v>133</v>
      </c>
      <c r="D92" s="2" t="s">
        <v>134</v>
      </c>
      <c r="E92" s="2" t="s">
        <v>135</v>
      </c>
      <c r="F92" s="2" t="s">
        <v>4</v>
      </c>
      <c r="G92" s="7">
        <v>625</v>
      </c>
      <c r="H92" s="2">
        <v>2</v>
      </c>
      <c r="I92" s="7">
        <f t="shared" si="5"/>
        <v>1250</v>
      </c>
    </row>
    <row r="93" spans="1:9" x14ac:dyDescent="0.25">
      <c r="A93" s="2">
        <f t="shared" si="6"/>
        <v>62</v>
      </c>
      <c r="B93" s="2" t="s">
        <v>247</v>
      </c>
      <c r="C93" s="3" t="s">
        <v>136</v>
      </c>
      <c r="D93" s="2" t="s">
        <v>137</v>
      </c>
      <c r="E93" s="2" t="s">
        <v>138</v>
      </c>
      <c r="F93" s="2" t="s">
        <v>4</v>
      </c>
      <c r="G93" s="7">
        <v>700</v>
      </c>
      <c r="H93" s="2">
        <v>2</v>
      </c>
      <c r="I93" s="7">
        <f t="shared" si="5"/>
        <v>1400</v>
      </c>
    </row>
    <row r="94" spans="1:9" x14ac:dyDescent="0.25">
      <c r="A94" s="2">
        <f t="shared" si="6"/>
        <v>63</v>
      </c>
      <c r="B94" s="2" t="s">
        <v>247</v>
      </c>
      <c r="C94" s="3" t="s">
        <v>139</v>
      </c>
      <c r="D94" s="2" t="s">
        <v>134</v>
      </c>
      <c r="E94" s="2" t="s">
        <v>140</v>
      </c>
      <c r="F94" s="2" t="s">
        <v>4</v>
      </c>
      <c r="G94" s="7">
        <v>280</v>
      </c>
      <c r="H94" s="2">
        <v>2</v>
      </c>
      <c r="I94" s="7">
        <f t="shared" si="5"/>
        <v>560</v>
      </c>
    </row>
    <row r="95" spans="1:9" ht="30" x14ac:dyDescent="0.25">
      <c r="A95" s="2">
        <f>A94+1</f>
        <v>64</v>
      </c>
      <c r="B95" s="2" t="s">
        <v>247</v>
      </c>
      <c r="C95" s="3" t="s">
        <v>141</v>
      </c>
      <c r="D95" s="2" t="s">
        <v>142</v>
      </c>
      <c r="E95" s="2" t="s">
        <v>143</v>
      </c>
      <c r="F95" s="2" t="s">
        <v>4</v>
      </c>
      <c r="G95" s="7">
        <v>1625</v>
      </c>
      <c r="H95" s="2">
        <v>2</v>
      </c>
      <c r="I95" s="7">
        <f t="shared" si="5"/>
        <v>3250</v>
      </c>
    </row>
    <row r="96" spans="1:9" x14ac:dyDescent="0.25">
      <c r="A96" s="2">
        <f t="shared" ref="A96:A97" si="7">A95+1</f>
        <v>65</v>
      </c>
      <c r="B96" s="2" t="s">
        <v>247</v>
      </c>
      <c r="C96" s="3" t="s">
        <v>149</v>
      </c>
      <c r="D96" s="2" t="s">
        <v>150</v>
      </c>
      <c r="E96" s="2" t="s">
        <v>151</v>
      </c>
      <c r="F96" s="2" t="s">
        <v>4</v>
      </c>
      <c r="G96" s="7">
        <v>2000</v>
      </c>
      <c r="H96" s="2">
        <v>2</v>
      </c>
      <c r="I96" s="7">
        <f t="shared" si="5"/>
        <v>4000</v>
      </c>
    </row>
    <row r="97" spans="1:9" x14ac:dyDescent="0.25">
      <c r="A97" s="2">
        <f t="shared" si="7"/>
        <v>66</v>
      </c>
      <c r="B97" s="2" t="s">
        <v>247</v>
      </c>
      <c r="C97" s="3" t="s">
        <v>152</v>
      </c>
      <c r="D97" s="2" t="s">
        <v>142</v>
      </c>
      <c r="E97" s="2" t="s">
        <v>135</v>
      </c>
      <c r="F97" s="2" t="s">
        <v>4</v>
      </c>
      <c r="G97" s="7">
        <v>270</v>
      </c>
      <c r="H97" s="2">
        <v>4</v>
      </c>
      <c r="I97" s="7">
        <f t="shared" si="5"/>
        <v>1080</v>
      </c>
    </row>
    <row r="98" spans="1:9" x14ac:dyDescent="0.25">
      <c r="A98" s="4"/>
      <c r="B98" s="4"/>
      <c r="C98" s="5"/>
      <c r="D98" s="4"/>
      <c r="E98" s="4"/>
      <c r="F98" s="4"/>
      <c r="G98" s="8"/>
      <c r="H98" s="4"/>
      <c r="I98" s="8"/>
    </row>
    <row r="99" spans="1:9" x14ac:dyDescent="0.25">
      <c r="A99" s="4"/>
      <c r="B99" s="4"/>
      <c r="C99" s="5"/>
      <c r="D99" s="4"/>
      <c r="E99" s="4"/>
      <c r="F99" s="4"/>
      <c r="G99" s="8"/>
      <c r="H99" s="4"/>
      <c r="I99" s="10">
        <f>SUM(I89:I97)</f>
        <v>14330</v>
      </c>
    </row>
    <row r="101" spans="1:9" x14ac:dyDescent="0.25">
      <c r="A101" s="32" t="s">
        <v>144</v>
      </c>
      <c r="B101" s="32"/>
      <c r="C101" s="32"/>
      <c r="D101" s="32"/>
      <c r="E101" s="32"/>
      <c r="F101" s="32"/>
      <c r="G101" s="32"/>
      <c r="H101" s="32"/>
      <c r="I101" s="32"/>
    </row>
    <row r="102" spans="1:9" x14ac:dyDescent="0.25">
      <c r="I102" s="9">
        <f t="shared" si="5"/>
        <v>0</v>
      </c>
    </row>
    <row r="103" spans="1:9" x14ac:dyDescent="0.25">
      <c r="A103" s="2">
        <v>67</v>
      </c>
      <c r="B103" s="2" t="s">
        <v>248</v>
      </c>
      <c r="C103" s="3" t="s">
        <v>145</v>
      </c>
      <c r="D103" s="2" t="s">
        <v>146</v>
      </c>
      <c r="E103" s="2" t="s">
        <v>147</v>
      </c>
      <c r="F103" s="2" t="s">
        <v>4</v>
      </c>
      <c r="G103" s="7">
        <v>1180</v>
      </c>
      <c r="H103" s="2">
        <v>2</v>
      </c>
      <c r="I103" s="7">
        <f t="shared" si="5"/>
        <v>2360</v>
      </c>
    </row>
    <row r="104" spans="1:9" x14ac:dyDescent="0.25">
      <c r="A104" s="2">
        <v>68</v>
      </c>
      <c r="B104" s="2" t="s">
        <v>248</v>
      </c>
      <c r="C104" s="2" t="s">
        <v>148</v>
      </c>
      <c r="D104" s="2" t="s">
        <v>146</v>
      </c>
      <c r="E104" s="2" t="s">
        <v>147</v>
      </c>
      <c r="F104" s="2" t="s">
        <v>4</v>
      </c>
      <c r="G104" s="7">
        <v>980</v>
      </c>
      <c r="H104" s="2">
        <v>4</v>
      </c>
      <c r="I104" s="7">
        <f t="shared" si="5"/>
        <v>3920</v>
      </c>
    </row>
    <row r="105" spans="1:9" x14ac:dyDescent="0.25">
      <c r="A105" s="4"/>
      <c r="B105" s="4"/>
      <c r="C105" s="4"/>
      <c r="D105" s="4"/>
      <c r="E105" s="4"/>
      <c r="F105" s="4"/>
      <c r="G105" s="8"/>
      <c r="H105" s="4"/>
      <c r="I105" s="8"/>
    </row>
    <row r="106" spans="1:9" x14ac:dyDescent="0.25">
      <c r="A106" s="4"/>
      <c r="B106" s="4"/>
      <c r="C106" s="4"/>
      <c r="D106" s="4"/>
      <c r="E106" s="4"/>
      <c r="F106" s="4"/>
      <c r="G106" s="8"/>
      <c r="H106" s="4"/>
      <c r="I106" s="10">
        <f>SUM(I103:I104)</f>
        <v>6280</v>
      </c>
    </row>
    <row r="108" spans="1:9" x14ac:dyDescent="0.25">
      <c r="A108" s="33" t="s">
        <v>153</v>
      </c>
      <c r="B108" s="33"/>
      <c r="C108" s="33"/>
      <c r="D108" s="33"/>
      <c r="E108" s="33"/>
      <c r="F108" s="33"/>
      <c r="G108" s="33"/>
      <c r="H108" s="33"/>
      <c r="I108" s="33"/>
    </row>
    <row r="110" spans="1:9" x14ac:dyDescent="0.25">
      <c r="A110" s="2">
        <v>69</v>
      </c>
      <c r="B110" s="2" t="s">
        <v>249</v>
      </c>
      <c r="C110" s="2" t="s">
        <v>154</v>
      </c>
      <c r="D110" s="2" t="s">
        <v>155</v>
      </c>
      <c r="E110" s="2" t="s">
        <v>156</v>
      </c>
      <c r="F110" s="2" t="s">
        <v>4</v>
      </c>
      <c r="G110" s="7">
        <v>500</v>
      </c>
      <c r="H110" s="2">
        <v>2</v>
      </c>
      <c r="I110" s="7">
        <f t="shared" si="5"/>
        <v>1000</v>
      </c>
    </row>
    <row r="111" spans="1:9" x14ac:dyDescent="0.25">
      <c r="A111" s="2">
        <v>70</v>
      </c>
      <c r="B111" s="2" t="s">
        <v>249</v>
      </c>
      <c r="C111" s="2" t="s">
        <v>157</v>
      </c>
      <c r="D111" s="2" t="s">
        <v>158</v>
      </c>
      <c r="E111" s="2" t="s">
        <v>156</v>
      </c>
      <c r="F111" s="2" t="s">
        <v>4</v>
      </c>
      <c r="G111" s="7">
        <v>200</v>
      </c>
      <c r="H111" s="2">
        <v>2</v>
      </c>
      <c r="I111" s="7">
        <f t="shared" si="5"/>
        <v>400</v>
      </c>
    </row>
    <row r="112" spans="1:9" x14ac:dyDescent="0.25">
      <c r="A112" s="4"/>
      <c r="B112" s="4"/>
      <c r="C112" s="4"/>
      <c r="D112" s="4"/>
      <c r="E112" s="4"/>
      <c r="F112" s="4"/>
      <c r="G112" s="8"/>
      <c r="H112" s="4"/>
      <c r="I112" s="8"/>
    </row>
    <row r="113" spans="1:9" x14ac:dyDescent="0.25">
      <c r="A113" s="4"/>
      <c r="B113" s="4"/>
      <c r="C113" s="4"/>
      <c r="D113" s="4"/>
      <c r="E113" s="4"/>
      <c r="F113" s="4"/>
      <c r="G113" s="8"/>
      <c r="H113" s="4"/>
      <c r="I113" s="10">
        <v>1400</v>
      </c>
    </row>
    <row r="115" spans="1:9" x14ac:dyDescent="0.25">
      <c r="A115" s="27" t="s">
        <v>159</v>
      </c>
      <c r="B115" s="27"/>
      <c r="C115" s="27"/>
      <c r="D115" s="27"/>
      <c r="E115" s="27"/>
      <c r="F115" s="27"/>
      <c r="G115" s="27"/>
      <c r="H115" s="27"/>
      <c r="I115" s="27"/>
    </row>
    <row r="117" spans="1:9" x14ac:dyDescent="0.25">
      <c r="A117" s="2">
        <v>71</v>
      </c>
      <c r="B117" s="2" t="s">
        <v>250</v>
      </c>
      <c r="C117" s="2" t="s">
        <v>160</v>
      </c>
      <c r="D117" s="2" t="s">
        <v>161</v>
      </c>
      <c r="E117" s="2" t="s">
        <v>162</v>
      </c>
      <c r="F117" s="2" t="s">
        <v>110</v>
      </c>
      <c r="G117" s="7">
        <v>225</v>
      </c>
      <c r="H117" s="2">
        <v>4</v>
      </c>
      <c r="I117" s="7">
        <f t="shared" si="5"/>
        <v>900</v>
      </c>
    </row>
    <row r="118" spans="1:9" x14ac:dyDescent="0.25">
      <c r="A118" s="2">
        <f>(A117+1)</f>
        <v>72</v>
      </c>
      <c r="B118" s="2" t="s">
        <v>250</v>
      </c>
      <c r="C118" s="2" t="s">
        <v>163</v>
      </c>
      <c r="D118" s="2" t="s">
        <v>164</v>
      </c>
      <c r="E118" s="2" t="s">
        <v>164</v>
      </c>
      <c r="F118" s="2" t="s">
        <v>165</v>
      </c>
      <c r="G118" s="7">
        <v>160</v>
      </c>
      <c r="H118" s="2">
        <v>3</v>
      </c>
      <c r="I118" s="7">
        <f t="shared" si="5"/>
        <v>480</v>
      </c>
    </row>
    <row r="119" spans="1:9" x14ac:dyDescent="0.25">
      <c r="A119" s="2">
        <f t="shared" ref="A119:A122" si="8">(A118+1)</f>
        <v>73</v>
      </c>
      <c r="B119" s="2" t="s">
        <v>250</v>
      </c>
      <c r="C119" s="2" t="s">
        <v>166</v>
      </c>
      <c r="D119" s="2" t="s">
        <v>164</v>
      </c>
      <c r="E119" s="2" t="s">
        <v>164</v>
      </c>
      <c r="F119" s="2" t="s">
        <v>110</v>
      </c>
      <c r="G119" s="7">
        <v>85</v>
      </c>
      <c r="H119" s="2">
        <v>24</v>
      </c>
      <c r="I119" s="7">
        <f t="shared" si="5"/>
        <v>2040</v>
      </c>
    </row>
    <row r="120" spans="1:9" x14ac:dyDescent="0.25">
      <c r="A120" s="2">
        <f t="shared" si="8"/>
        <v>74</v>
      </c>
      <c r="B120" s="2" t="s">
        <v>251</v>
      </c>
      <c r="C120" s="2" t="s">
        <v>167</v>
      </c>
      <c r="D120" s="2" t="s">
        <v>168</v>
      </c>
      <c r="E120" s="2" t="s">
        <v>169</v>
      </c>
      <c r="F120" s="2" t="s">
        <v>110</v>
      </c>
      <c r="G120" s="7">
        <v>40</v>
      </c>
      <c r="H120" s="2">
        <v>2</v>
      </c>
      <c r="I120" s="7">
        <f t="shared" si="5"/>
        <v>80</v>
      </c>
    </row>
    <row r="121" spans="1:9" x14ac:dyDescent="0.25">
      <c r="A121" s="2">
        <f t="shared" si="8"/>
        <v>75</v>
      </c>
      <c r="B121" s="2" t="s">
        <v>251</v>
      </c>
      <c r="C121" s="2" t="s">
        <v>170</v>
      </c>
      <c r="D121" s="2" t="s">
        <v>171</v>
      </c>
      <c r="E121" s="2" t="s">
        <v>172</v>
      </c>
      <c r="F121" s="2" t="s">
        <v>110</v>
      </c>
      <c r="G121" s="7">
        <v>2310</v>
      </c>
      <c r="H121" s="2">
        <v>1</v>
      </c>
      <c r="I121" s="7">
        <f t="shared" si="5"/>
        <v>2310</v>
      </c>
    </row>
    <row r="122" spans="1:9" x14ac:dyDescent="0.25">
      <c r="A122" s="2">
        <f t="shared" si="8"/>
        <v>76</v>
      </c>
      <c r="B122" s="2" t="s">
        <v>251</v>
      </c>
      <c r="C122" s="2" t="s">
        <v>173</v>
      </c>
      <c r="D122" s="2" t="s">
        <v>171</v>
      </c>
      <c r="E122" s="2" t="s">
        <v>172</v>
      </c>
      <c r="F122" s="2" t="s">
        <v>110</v>
      </c>
      <c r="G122" s="7">
        <v>2240</v>
      </c>
      <c r="H122" s="2">
        <v>1</v>
      </c>
      <c r="I122" s="7">
        <f t="shared" si="5"/>
        <v>2240</v>
      </c>
    </row>
    <row r="123" spans="1:9" x14ac:dyDescent="0.25">
      <c r="A123" s="4"/>
      <c r="B123" s="4"/>
      <c r="C123" s="4"/>
      <c r="D123" s="4"/>
      <c r="E123" s="4"/>
      <c r="F123" s="4"/>
      <c r="G123" s="8"/>
      <c r="H123" s="4"/>
      <c r="I123" s="8"/>
    </row>
    <row r="124" spans="1:9" x14ac:dyDescent="0.25">
      <c r="A124" s="4"/>
      <c r="B124" s="4"/>
      <c r="C124" s="4"/>
      <c r="D124" s="4"/>
      <c r="E124" s="4"/>
      <c r="F124" s="4"/>
      <c r="G124" s="8"/>
      <c r="H124" s="4"/>
      <c r="I124" s="10">
        <f>SUM(I117:I122)</f>
        <v>8050</v>
      </c>
    </row>
    <row r="126" spans="1:9" x14ac:dyDescent="0.25">
      <c r="A126" s="34" t="s">
        <v>174</v>
      </c>
      <c r="B126" s="34"/>
      <c r="C126" s="34"/>
      <c r="D126" s="34"/>
      <c r="E126" s="34"/>
      <c r="F126" s="34"/>
      <c r="G126" s="34"/>
      <c r="H126" s="34"/>
      <c r="I126" s="34"/>
    </row>
    <row r="128" spans="1:9" x14ac:dyDescent="0.25">
      <c r="A128" s="2">
        <v>77</v>
      </c>
      <c r="B128" s="2" t="s">
        <v>252</v>
      </c>
      <c r="C128" s="2" t="s">
        <v>175</v>
      </c>
      <c r="D128" s="2" t="s">
        <v>177</v>
      </c>
      <c r="E128" s="2" t="s">
        <v>178</v>
      </c>
      <c r="F128" s="2" t="s">
        <v>110</v>
      </c>
      <c r="G128" s="7">
        <v>420</v>
      </c>
      <c r="H128" s="2">
        <v>1</v>
      </c>
      <c r="I128" s="7">
        <f t="shared" si="5"/>
        <v>420</v>
      </c>
    </row>
    <row r="129" spans="1:9" x14ac:dyDescent="0.25">
      <c r="A129" s="2">
        <v>78</v>
      </c>
      <c r="B129" s="2" t="s">
        <v>252</v>
      </c>
      <c r="C129" s="2" t="s">
        <v>176</v>
      </c>
      <c r="D129" s="2" t="s">
        <v>177</v>
      </c>
      <c r="E129" s="2" t="s">
        <v>178</v>
      </c>
      <c r="F129" s="2" t="s">
        <v>110</v>
      </c>
      <c r="G129" s="7">
        <v>420</v>
      </c>
      <c r="H129" s="2">
        <v>1</v>
      </c>
      <c r="I129" s="7">
        <f t="shared" si="5"/>
        <v>420</v>
      </c>
    </row>
    <row r="130" spans="1:9" x14ac:dyDescent="0.25">
      <c r="A130" s="4"/>
      <c r="B130" s="4"/>
      <c r="C130" s="4"/>
      <c r="D130" s="4"/>
      <c r="E130" s="4"/>
      <c r="F130" s="4"/>
      <c r="G130" s="8"/>
      <c r="H130" s="4"/>
      <c r="I130" s="8"/>
    </row>
    <row r="131" spans="1:9" x14ac:dyDescent="0.25">
      <c r="A131" s="4"/>
      <c r="B131" s="4"/>
      <c r="C131" s="4"/>
      <c r="D131" s="4"/>
      <c r="E131" s="4"/>
      <c r="F131" s="4"/>
      <c r="G131" s="8"/>
      <c r="H131" s="4"/>
      <c r="I131" s="10">
        <f>SUM(I128:I129)</f>
        <v>840</v>
      </c>
    </row>
    <row r="133" spans="1:9" x14ac:dyDescent="0.25">
      <c r="A133" s="35" t="s">
        <v>179</v>
      </c>
      <c r="B133" s="35"/>
      <c r="C133" s="35"/>
      <c r="D133" s="35"/>
      <c r="E133" s="35"/>
      <c r="F133" s="35"/>
      <c r="G133" s="35"/>
      <c r="H133" s="35"/>
      <c r="I133" s="35"/>
    </row>
    <row r="135" spans="1:9" x14ac:dyDescent="0.25">
      <c r="A135" s="2">
        <v>79</v>
      </c>
      <c r="B135" s="2" t="s">
        <v>253</v>
      </c>
      <c r="C135" s="2" t="s">
        <v>180</v>
      </c>
      <c r="D135" s="2" t="s">
        <v>181</v>
      </c>
      <c r="E135" s="2" t="s">
        <v>182</v>
      </c>
      <c r="F135" s="2" t="s">
        <v>110</v>
      </c>
      <c r="G135" s="7">
        <v>30</v>
      </c>
      <c r="H135" s="2">
        <v>3</v>
      </c>
      <c r="I135" s="7">
        <f t="shared" si="5"/>
        <v>90</v>
      </c>
    </row>
    <row r="136" spans="1:9" x14ac:dyDescent="0.25">
      <c r="A136" s="2">
        <f>(A135+1)</f>
        <v>80</v>
      </c>
      <c r="B136" s="2" t="s">
        <v>254</v>
      </c>
      <c r="C136" s="2" t="s">
        <v>183</v>
      </c>
      <c r="D136" s="2" t="s">
        <v>184</v>
      </c>
      <c r="E136" s="2" t="s">
        <v>185</v>
      </c>
      <c r="F136" s="2" t="s">
        <v>4</v>
      </c>
      <c r="G136" s="7">
        <v>600</v>
      </c>
      <c r="H136" s="2">
        <v>2</v>
      </c>
      <c r="I136" s="7">
        <f t="shared" si="5"/>
        <v>1200</v>
      </c>
    </row>
    <row r="137" spans="1:9" x14ac:dyDescent="0.25">
      <c r="A137" s="2">
        <f t="shared" ref="A137:A147" si="9">(A136+1)</f>
        <v>81</v>
      </c>
      <c r="B137" s="2" t="s">
        <v>259</v>
      </c>
      <c r="C137" s="2" t="s">
        <v>186</v>
      </c>
      <c r="D137" s="2" t="s">
        <v>187</v>
      </c>
      <c r="E137" s="2" t="s">
        <v>188</v>
      </c>
      <c r="F137" s="2" t="s">
        <v>4</v>
      </c>
      <c r="G137" s="7">
        <v>650</v>
      </c>
      <c r="H137" s="2">
        <v>1</v>
      </c>
      <c r="I137" s="7">
        <f t="shared" si="5"/>
        <v>650</v>
      </c>
    </row>
    <row r="138" spans="1:9" x14ac:dyDescent="0.25">
      <c r="A138" s="2">
        <f t="shared" si="9"/>
        <v>82</v>
      </c>
      <c r="B138" s="2" t="s">
        <v>259</v>
      </c>
      <c r="C138" s="2" t="s">
        <v>189</v>
      </c>
      <c r="D138" s="2" t="s">
        <v>190</v>
      </c>
      <c r="E138" s="2" t="s">
        <v>191</v>
      </c>
      <c r="F138" s="2" t="s">
        <v>4</v>
      </c>
      <c r="G138" s="7">
        <v>675</v>
      </c>
      <c r="H138" s="2">
        <v>1</v>
      </c>
      <c r="I138" s="7">
        <f t="shared" si="5"/>
        <v>675</v>
      </c>
    </row>
    <row r="139" spans="1:9" ht="30" x14ac:dyDescent="0.25">
      <c r="A139" s="2">
        <f t="shared" si="9"/>
        <v>83</v>
      </c>
      <c r="B139" s="2" t="s">
        <v>259</v>
      </c>
      <c r="C139" s="3" t="s">
        <v>192</v>
      </c>
      <c r="D139" s="2" t="s">
        <v>193</v>
      </c>
      <c r="E139" s="2" t="s">
        <v>194</v>
      </c>
      <c r="F139" s="2" t="s">
        <v>4</v>
      </c>
      <c r="G139" s="7">
        <v>200</v>
      </c>
      <c r="H139" s="2">
        <v>1</v>
      </c>
      <c r="I139" s="7">
        <f t="shared" si="5"/>
        <v>200</v>
      </c>
    </row>
    <row r="140" spans="1:9" x14ac:dyDescent="0.25">
      <c r="A140" s="2">
        <f t="shared" si="9"/>
        <v>84</v>
      </c>
      <c r="B140" s="2" t="s">
        <v>259</v>
      </c>
      <c r="C140" s="2" t="s">
        <v>195</v>
      </c>
      <c r="D140" s="2" t="s">
        <v>196</v>
      </c>
      <c r="E140" s="2" t="s">
        <v>191</v>
      </c>
      <c r="F140" s="2" t="s">
        <v>4</v>
      </c>
      <c r="G140" s="7">
        <v>0</v>
      </c>
      <c r="H140" s="2">
        <v>1</v>
      </c>
      <c r="I140" s="7">
        <f t="shared" si="5"/>
        <v>0</v>
      </c>
    </row>
    <row r="141" spans="1:9" ht="30" x14ac:dyDescent="0.25">
      <c r="A141" s="2">
        <f t="shared" si="9"/>
        <v>85</v>
      </c>
      <c r="B141" s="2" t="s">
        <v>259</v>
      </c>
      <c r="C141" s="3" t="s">
        <v>197</v>
      </c>
      <c r="D141" s="2" t="s">
        <v>196</v>
      </c>
      <c r="E141" s="2" t="s">
        <v>191</v>
      </c>
      <c r="F141" s="2" t="s">
        <v>4</v>
      </c>
      <c r="G141" s="7">
        <v>0</v>
      </c>
      <c r="H141" s="2">
        <v>1</v>
      </c>
      <c r="I141" s="7">
        <f t="shared" si="5"/>
        <v>0</v>
      </c>
    </row>
    <row r="142" spans="1:9" x14ac:dyDescent="0.25">
      <c r="A142" s="2">
        <f t="shared" si="9"/>
        <v>86</v>
      </c>
      <c r="B142" s="2" t="s">
        <v>259</v>
      </c>
      <c r="C142" s="2" t="s">
        <v>198</v>
      </c>
      <c r="D142" s="2" t="s">
        <v>193</v>
      </c>
      <c r="E142" s="2" t="s">
        <v>194</v>
      </c>
      <c r="F142" s="2" t="s">
        <v>4</v>
      </c>
      <c r="G142" s="7">
        <v>650</v>
      </c>
      <c r="H142" s="2">
        <v>1</v>
      </c>
      <c r="I142" s="7">
        <f t="shared" si="5"/>
        <v>650</v>
      </c>
    </row>
    <row r="143" spans="1:9" x14ac:dyDescent="0.25">
      <c r="A143" s="2">
        <f t="shared" si="9"/>
        <v>87</v>
      </c>
      <c r="B143" s="2" t="s">
        <v>258</v>
      </c>
      <c r="C143" s="3" t="s">
        <v>199</v>
      </c>
      <c r="D143" s="2" t="s">
        <v>200</v>
      </c>
      <c r="E143" s="2" t="s">
        <v>185</v>
      </c>
      <c r="F143" s="2" t="s">
        <v>4</v>
      </c>
      <c r="G143" s="7">
        <v>395</v>
      </c>
      <c r="H143" s="2">
        <v>4</v>
      </c>
      <c r="I143" s="7">
        <f t="shared" si="5"/>
        <v>1580</v>
      </c>
    </row>
    <row r="144" spans="1:9" x14ac:dyDescent="0.25">
      <c r="A144" s="2">
        <f t="shared" si="9"/>
        <v>88</v>
      </c>
      <c r="B144" s="2" t="s">
        <v>255</v>
      </c>
      <c r="C144" s="2" t="s">
        <v>201</v>
      </c>
      <c r="D144" s="2" t="s">
        <v>202</v>
      </c>
      <c r="E144" s="2" t="s">
        <v>202</v>
      </c>
      <c r="F144" s="2" t="s">
        <v>7</v>
      </c>
      <c r="G144" s="7">
        <v>35</v>
      </c>
      <c r="H144" s="2">
        <v>2</v>
      </c>
      <c r="I144" s="7">
        <f t="shared" si="5"/>
        <v>70</v>
      </c>
    </row>
    <row r="145" spans="1:9" x14ac:dyDescent="0.25">
      <c r="A145" s="2">
        <f>(A144+1)</f>
        <v>89</v>
      </c>
      <c r="B145" s="2" t="s">
        <v>255</v>
      </c>
      <c r="C145" s="3" t="s">
        <v>203</v>
      </c>
      <c r="D145" s="2" t="s">
        <v>204</v>
      </c>
      <c r="E145" s="2" t="s">
        <v>204</v>
      </c>
      <c r="F145" s="2" t="s">
        <v>4</v>
      </c>
      <c r="G145" s="7">
        <v>35</v>
      </c>
      <c r="H145" s="2">
        <v>2</v>
      </c>
      <c r="I145" s="7">
        <f t="shared" si="5"/>
        <v>70</v>
      </c>
    </row>
    <row r="146" spans="1:9" x14ac:dyDescent="0.25">
      <c r="A146" s="2">
        <f t="shared" si="9"/>
        <v>90</v>
      </c>
      <c r="B146" s="2" t="s">
        <v>255</v>
      </c>
      <c r="C146" s="2" t="s">
        <v>266</v>
      </c>
      <c r="D146" s="2" t="s">
        <v>267</v>
      </c>
      <c r="E146" s="2" t="s">
        <v>268</v>
      </c>
      <c r="F146" s="2" t="s">
        <v>4</v>
      </c>
      <c r="G146" s="7">
        <v>4290</v>
      </c>
      <c r="H146" s="2">
        <v>1</v>
      </c>
      <c r="I146" s="7">
        <f t="shared" si="5"/>
        <v>4290</v>
      </c>
    </row>
    <row r="147" spans="1:9" x14ac:dyDescent="0.25">
      <c r="A147" s="2">
        <f t="shared" si="9"/>
        <v>91</v>
      </c>
      <c r="B147" s="2" t="s">
        <v>256</v>
      </c>
      <c r="C147" s="2" t="s">
        <v>205</v>
      </c>
      <c r="D147" s="2" t="s">
        <v>206</v>
      </c>
      <c r="E147" s="2" t="s">
        <v>207</v>
      </c>
      <c r="F147" s="2" t="s">
        <v>4</v>
      </c>
      <c r="G147" s="7">
        <v>480</v>
      </c>
      <c r="H147" s="2">
        <v>10</v>
      </c>
      <c r="I147" s="7">
        <f t="shared" si="5"/>
        <v>4800</v>
      </c>
    </row>
    <row r="148" spans="1:9" x14ac:dyDescent="0.25">
      <c r="A148" s="4"/>
      <c r="B148" s="4"/>
      <c r="C148" s="4"/>
      <c r="D148" s="4"/>
      <c r="E148" s="4"/>
      <c r="F148" s="4"/>
      <c r="G148" s="8"/>
      <c r="H148" s="4"/>
      <c r="I148" s="8"/>
    </row>
    <row r="149" spans="1:9" x14ac:dyDescent="0.25">
      <c r="A149" s="4"/>
      <c r="B149" s="4"/>
      <c r="C149" s="4"/>
      <c r="D149" s="4"/>
      <c r="E149" s="4"/>
      <c r="F149" s="4"/>
      <c r="G149" s="8"/>
      <c r="H149" s="4"/>
      <c r="I149" s="10">
        <f>SUM(I135:I147)</f>
        <v>14275</v>
      </c>
    </row>
    <row r="151" spans="1:9" x14ac:dyDescent="0.25">
      <c r="A151" s="26" t="s">
        <v>208</v>
      </c>
      <c r="B151" s="26"/>
      <c r="C151" s="26"/>
      <c r="D151" s="26"/>
      <c r="E151" s="26"/>
      <c r="F151" s="26"/>
      <c r="G151" s="26"/>
      <c r="H151" s="26"/>
      <c r="I151" s="26"/>
    </row>
    <row r="153" spans="1:9" x14ac:dyDescent="0.25">
      <c r="A153" s="2">
        <v>92</v>
      </c>
      <c r="B153" s="2" t="s">
        <v>260</v>
      </c>
      <c r="C153" s="2" t="s">
        <v>209</v>
      </c>
      <c r="D153" s="2" t="s">
        <v>210</v>
      </c>
      <c r="E153" s="2" t="s">
        <v>211</v>
      </c>
      <c r="F153" s="2" t="s">
        <v>4</v>
      </c>
      <c r="G153" s="7">
        <v>520</v>
      </c>
      <c r="H153" s="2">
        <v>1</v>
      </c>
      <c r="I153" s="7">
        <f t="shared" si="5"/>
        <v>520</v>
      </c>
    </row>
    <row r="154" spans="1:9" x14ac:dyDescent="0.25">
      <c r="A154" s="2">
        <v>93</v>
      </c>
      <c r="B154" s="2" t="s">
        <v>261</v>
      </c>
      <c r="C154" s="2" t="s">
        <v>212</v>
      </c>
      <c r="D154" s="2" t="s">
        <v>213</v>
      </c>
      <c r="E154" s="2" t="s">
        <v>214</v>
      </c>
      <c r="F154" s="2" t="s">
        <v>4</v>
      </c>
      <c r="G154" s="7">
        <v>270</v>
      </c>
      <c r="H154" s="2">
        <v>2</v>
      </c>
      <c r="I154" s="7">
        <f t="shared" si="5"/>
        <v>540</v>
      </c>
    </row>
    <row r="155" spans="1:9" x14ac:dyDescent="0.25">
      <c r="A155" s="2">
        <v>94</v>
      </c>
      <c r="B155" s="2" t="s">
        <v>262</v>
      </c>
      <c r="C155" s="2" t="s">
        <v>215</v>
      </c>
      <c r="D155" s="2" t="s">
        <v>216</v>
      </c>
      <c r="E155" s="2" t="s">
        <v>217</v>
      </c>
      <c r="F155" s="2" t="s">
        <v>4</v>
      </c>
      <c r="G155" s="7">
        <v>4300</v>
      </c>
      <c r="H155" s="2">
        <v>1</v>
      </c>
      <c r="I155" s="7">
        <f t="shared" si="5"/>
        <v>4300</v>
      </c>
    </row>
    <row r="156" spans="1:9" x14ac:dyDescent="0.25">
      <c r="A156" s="2">
        <v>95</v>
      </c>
      <c r="B156" s="2" t="s">
        <v>263</v>
      </c>
      <c r="C156" s="2" t="s">
        <v>218</v>
      </c>
      <c r="D156" s="2" t="s">
        <v>219</v>
      </c>
      <c r="E156" s="2" t="s">
        <v>220</v>
      </c>
      <c r="F156" s="2" t="s">
        <v>4</v>
      </c>
      <c r="G156" s="7">
        <v>300</v>
      </c>
      <c r="H156" s="2">
        <v>2</v>
      </c>
      <c r="I156" s="7">
        <f t="shared" si="5"/>
        <v>600</v>
      </c>
    </row>
    <row r="157" spans="1:9" x14ac:dyDescent="0.25">
      <c r="A157" s="2">
        <v>96</v>
      </c>
      <c r="B157" s="2" t="s">
        <v>263</v>
      </c>
      <c r="C157" s="2" t="s">
        <v>221</v>
      </c>
      <c r="D157" s="2" t="s">
        <v>222</v>
      </c>
      <c r="E157" s="2" t="s">
        <v>223</v>
      </c>
      <c r="F157" s="2" t="s">
        <v>4</v>
      </c>
      <c r="G157" s="7">
        <v>40</v>
      </c>
      <c r="H157" s="2">
        <v>1</v>
      </c>
      <c r="I157" s="7">
        <f t="shared" si="5"/>
        <v>40</v>
      </c>
    </row>
    <row r="159" spans="1:9" x14ac:dyDescent="0.25">
      <c r="I159" s="11">
        <f>SUM(I153:I157)</f>
        <v>6000</v>
      </c>
    </row>
    <row r="161" spans="1:9" x14ac:dyDescent="0.25">
      <c r="A161" s="17" t="s">
        <v>232</v>
      </c>
      <c r="B161" s="17"/>
      <c r="C161" s="17"/>
      <c r="D161" s="16">
        <f>SUM(I19+I39+I50+I57+I85+I99+I106+I113+I124+I131+I149+I159)</f>
        <v>271954.45999999996</v>
      </c>
      <c r="E161" s="16"/>
      <c r="F161" s="16"/>
      <c r="G161" s="16"/>
      <c r="H161" s="16"/>
      <c r="I161" s="16"/>
    </row>
    <row r="162" spans="1:9" x14ac:dyDescent="0.25">
      <c r="A162" s="20" t="s">
        <v>233</v>
      </c>
      <c r="B162" s="21"/>
      <c r="C162" s="22"/>
      <c r="D162" s="23">
        <v>300000</v>
      </c>
      <c r="E162" s="24"/>
      <c r="F162" s="24"/>
      <c r="G162" s="24"/>
      <c r="H162" s="24"/>
      <c r="I162" s="25"/>
    </row>
    <row r="163" spans="1:9" x14ac:dyDescent="0.25">
      <c r="A163" s="18" t="s">
        <v>269</v>
      </c>
      <c r="B163" s="18"/>
      <c r="C163" s="18"/>
      <c r="D163" s="19">
        <f>(-D161+D162)</f>
        <v>28045.540000000037</v>
      </c>
      <c r="E163" s="19"/>
      <c r="F163" s="19"/>
      <c r="G163" s="19"/>
      <c r="H163" s="19"/>
      <c r="I163" s="19"/>
    </row>
  </sheetData>
  <mergeCells count="19">
    <mergeCell ref="A108:I108"/>
    <mergeCell ref="A126:I126"/>
    <mergeCell ref="A133:I133"/>
    <mergeCell ref="A1:I1"/>
    <mergeCell ref="D161:I161"/>
    <mergeCell ref="A161:C161"/>
    <mergeCell ref="A163:C163"/>
    <mergeCell ref="D163:I163"/>
    <mergeCell ref="A162:C162"/>
    <mergeCell ref="D162:I162"/>
    <mergeCell ref="A151:I151"/>
    <mergeCell ref="A115:I115"/>
    <mergeCell ref="A5:I5"/>
    <mergeCell ref="A21:I21"/>
    <mergeCell ref="A41:I41"/>
    <mergeCell ref="A52:I52"/>
    <mergeCell ref="A59:I59"/>
    <mergeCell ref="A87:I87"/>
    <mergeCell ref="A101:I101"/>
  </mergeCell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2024-10-11T15:25:50Z</dcterms:modified>
</cp:coreProperties>
</file>