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firstSheet="1" activeTab="1"/>
  </bookViews>
  <sheets>
    <sheet name="sottoconto 502020203" sheetId="1" r:id="rId1"/>
    <sheet name="2013" sheetId="2" r:id="rId2"/>
  </sheets>
  <definedNames>
    <definedName name="_xlnm.Print_Area" localSheetId="1">'2013'!$A$1:$G$28</definedName>
    <definedName name="_xlnm.Print_Area" localSheetId="0">'sottoconto 502020203'!$A$1:$M$23</definedName>
  </definedNames>
  <calcPr fullCalcOnLoad="1"/>
</workbook>
</file>

<file path=xl/sharedStrings.xml><?xml version="1.0" encoding="utf-8"?>
<sst xmlns="http://schemas.openxmlformats.org/spreadsheetml/2006/main" count="228" uniqueCount="150">
  <si>
    <t>Azienda USL Roma/D</t>
  </si>
  <si>
    <t xml:space="preserve">Nome Fornitore </t>
  </si>
  <si>
    <t>Tipologia di Servizio Acquistato</t>
  </si>
  <si>
    <t>Tipologia di copertura aziendale</t>
  </si>
  <si>
    <t>Conto PDC</t>
  </si>
  <si>
    <t>Valore di CE Consuntivo 2011</t>
  </si>
  <si>
    <t>Valore di CE  II Trimestre 2012</t>
  </si>
  <si>
    <t>Proiezione Aziendale a finire 2012</t>
  </si>
  <si>
    <t>Delibera Aziedale di Riferimento</t>
  </si>
  <si>
    <t>Data attivazione contratto</t>
  </si>
  <si>
    <t>Data scadenza contratto</t>
  </si>
  <si>
    <t>Oggetto</t>
  </si>
  <si>
    <t>Estremi autorizzazione regionale</t>
  </si>
  <si>
    <t>Fornitore del SSR</t>
  </si>
  <si>
    <t>da adottare</t>
  </si>
  <si>
    <t>consulenza contabile e fiscale</t>
  </si>
  <si>
    <t>n. 314 del 30/04/2012</t>
  </si>
  <si>
    <t>Da individuare attraverso gara</t>
  </si>
  <si>
    <t>Avv. Giovanni Guerra</t>
  </si>
  <si>
    <t xml:space="preserve">Rapporto formativo esperto privacy </t>
  </si>
  <si>
    <t>n. 358 del 30/04/2012</t>
  </si>
  <si>
    <t xml:space="preserve"> Dr.ssa Teresa Pietrangolini</t>
  </si>
  <si>
    <t>Dr. Antonio Moccaldi</t>
  </si>
  <si>
    <t xml:space="preserve"> Dr. Girolamo Diglio</t>
  </si>
  <si>
    <t xml:space="preserve"> Prof. Fabrizio Proietti</t>
  </si>
  <si>
    <t xml:space="preserve"> Dr. Giovanni Maria Pirone</t>
  </si>
  <si>
    <t>n. 264 del 17/04/2012</t>
  </si>
  <si>
    <t>nucleo di valutazione</t>
  </si>
  <si>
    <t>organismo di valutazione</t>
  </si>
  <si>
    <t xml:space="preserve">Rapporto di collaborazione per attività di formazione  privacy </t>
  </si>
  <si>
    <t>membro organismo valutazione</t>
  </si>
  <si>
    <t>membro nucleo di valutazione</t>
  </si>
  <si>
    <t>componenti per collegi tecnici di verifica</t>
  </si>
  <si>
    <t>n. 584 del 18/07/2007</t>
  </si>
  <si>
    <t xml:space="preserve">n. 56 del 31/01/2012, n. 111 del 28/02/2012, n. 150 del 14/03/2012, n. 203 del 29/03/2012, n. 197/2012, n. 176/2012, n. 199/2012 </t>
  </si>
  <si>
    <t>commissioni invalidi civili</t>
  </si>
  <si>
    <t>consulenti vari per collegi tecnici di verifica</t>
  </si>
  <si>
    <t>consulenti vari per commissioni invalidi civili</t>
  </si>
  <si>
    <t>collegi tecnici di verifica</t>
  </si>
  <si>
    <t>consulenza professionale</t>
  </si>
  <si>
    <t>Avv. Paolo Maselli</t>
  </si>
  <si>
    <t>patrocinio legale</t>
  </si>
  <si>
    <t>Avv. Maggisano</t>
  </si>
  <si>
    <t>n-.1201 del 2011 ; n 541 del 29/04/2011</t>
  </si>
  <si>
    <t>n.30 del 2012; nota prot. 4219 del 17/01/2012</t>
  </si>
  <si>
    <t xml:space="preserve">Avv. Mazzaricchio </t>
  </si>
  <si>
    <t>n.32 del 2012; nota prot. 4216 del 17/01/2012</t>
  </si>
  <si>
    <t>n.43 del 2012; nota prot. 4485 del 17/01/2012</t>
  </si>
  <si>
    <t>n.31 del 2012; nota prot. 4479 del 17/01/2012</t>
  </si>
  <si>
    <t xml:space="preserve">n.139 del 2012; </t>
  </si>
  <si>
    <t xml:space="preserve">Costituzione in giudizio tribunale Civile di Roma </t>
  </si>
  <si>
    <t xml:space="preserve">Costituzione in giudizio tribunale di Crema </t>
  </si>
  <si>
    <t>Costituzione in giudizio tribunale del lavoro di Roma</t>
  </si>
  <si>
    <t>n.90 del 2012; nota prot. 9173 del 30/01/2012</t>
  </si>
  <si>
    <t xml:space="preserve">n.137 del 2012; </t>
  </si>
  <si>
    <t>Recupero crediti in esecuzione di sentenza di Cassazione</t>
  </si>
  <si>
    <t>Costituzione in giudizio TAR del Lazio</t>
  </si>
  <si>
    <t>n.174 del 2012; nota prot. 15546 del 20/02/2012</t>
  </si>
  <si>
    <t>Avv. Salera</t>
  </si>
  <si>
    <t>Costituzione in giudizio Tribunale del lavoro di Roma</t>
  </si>
  <si>
    <t>nota prot. 15549 del 20/02/2012</t>
  </si>
  <si>
    <t xml:space="preserve">Costituzione in giudizio TAR del Lazio </t>
  </si>
  <si>
    <t>n.209 del 2012; nota prot. 21301 del 07/03/2012</t>
  </si>
  <si>
    <t>n.212 del 2012; nota prot. 24875 del 16/03/2012</t>
  </si>
  <si>
    <t xml:space="preserve">n.172 del 2012; </t>
  </si>
  <si>
    <t>Avv. Angelelli</t>
  </si>
  <si>
    <t xml:space="preserve">saldo attività processo penale </t>
  </si>
  <si>
    <t>n.316 del 2012; nota prot. 23815 del 14/03/2012</t>
  </si>
  <si>
    <t>Avv. Arcidiacono</t>
  </si>
  <si>
    <t xml:space="preserve">n.177 del 2012;  </t>
  </si>
  <si>
    <t>Opposizione decreto ingiuntivo Tribunale di Bologna</t>
  </si>
  <si>
    <t xml:space="preserve">n.319 del 2012; </t>
  </si>
  <si>
    <t>331 del 2012</t>
  </si>
  <si>
    <t xml:space="preserve">Attività di consulenza e ricognizione </t>
  </si>
  <si>
    <t>consulenza legale</t>
  </si>
  <si>
    <t>302 del 2012</t>
  </si>
  <si>
    <t>n.213 del 2012; nota prot. 17563 del 24/02/2012</t>
  </si>
  <si>
    <t>01/04/02011</t>
  </si>
  <si>
    <t xml:space="preserve"> Consulenza legale</t>
  </si>
  <si>
    <t>Avv. Giavaldi</t>
  </si>
  <si>
    <t>Avv. Graglia</t>
  </si>
  <si>
    <t>Avv. Di Martino</t>
  </si>
  <si>
    <t>Vitrociset s.p.s.</t>
  </si>
  <si>
    <t>supporto/formazione agli amministratori di sistema addetti al datawarehouse aziendale</t>
  </si>
  <si>
    <t>consulenza informatica/sistemistica</t>
  </si>
  <si>
    <t>delibera n. 274/2012</t>
  </si>
  <si>
    <t>2012/2013</t>
  </si>
  <si>
    <t>determina n.137/1 ufficio legale del 04/09/2012</t>
  </si>
  <si>
    <t xml:space="preserve">Destinatari incarico </t>
  </si>
  <si>
    <t xml:space="preserve">Descrizione  incarico affidato </t>
  </si>
  <si>
    <t>Avv. Egidio Russo</t>
  </si>
  <si>
    <t>Dr. Domenico Crisarà</t>
  </si>
  <si>
    <t>Contratto di collaborazione coordinata e continuativa per lo svolgimento di prestazioni, altamente qualificate in staff alla Direzione Generale, di indirizzo e riorganizzazione dell'ufficio legale e di supervisione del contenzioso attivo e passivo, supervisione della contrattualistica aziendale con particolare riferimento alla medicina  generale ed alle strutture convenzionate e/o accreditate al fine di attuare servizi innovativi per il contenimento dei costi, spending review e predisposizione atto aziendale.</t>
  </si>
  <si>
    <t>Contratto di collaborazione coordinata e continuativa per lo svolgimento di prestazioni, altamente qualificate in staff alla Direzione Generale, da prestarsi per la riorganizzazione della medicina generale al fine di riqualificare l'assistenza, la deospedalizzazione e realizzare un contenimento di costi come previsto dal Decreto del Commissario ad acta per l'Attuazione del piano di rientro n. 113 del 31.12.2010.</t>
  </si>
  <si>
    <t>Incarico libero professionale ex art. 7 c. 6 del D. Lgs. 165/01 per lo svolgimento di prestazioni in staff alla Direzione Generale in materia sindacale, in gestione del personale, in politiche di sviluppo organizzativo con il compito di realizzare il progetto di definizione delle consistenze organiche, spending review e predisposizione atto aziendale.</t>
  </si>
  <si>
    <t>Componente Organismo Indipendente di Valutazione</t>
  </si>
  <si>
    <t>Incarico di collaborazione per l’esecuzione del progetto denominato “Piano Industriale Aziendale” per l’implementazione dei servizi a terzi del Dipartimento di Prevenzione</t>
  </si>
  <si>
    <t>Ing. Fulvio Mete</t>
  </si>
  <si>
    <t>Ing. Antonella Cimaglia</t>
  </si>
  <si>
    <t>Ing. Roberta Russo</t>
  </si>
  <si>
    <t xml:space="preserve">€18,50/ora </t>
  </si>
  <si>
    <t>Dr.ssa Ilaria Cinti</t>
  </si>
  <si>
    <t>Dr.ssa Alessandra Minagra</t>
  </si>
  <si>
    <t>Dr.ssa Silvia Arenaccio</t>
  </si>
  <si>
    <t xml:space="preserve">Dr.ssa Susanna Alberti </t>
  </si>
  <si>
    <t>Prestazione professionali ostetriche presso P.O. "G.B.Grassi"</t>
  </si>
  <si>
    <t>N</t>
  </si>
  <si>
    <t>attività per l'esecuzione del progetto socioassistenziale dedicato a soggetti in età evolutiva affetti da autismo</t>
  </si>
  <si>
    <t>Dr.ssa Simona CHERUBINI</t>
  </si>
  <si>
    <t>Dr.ssa Ilaria FONTANA</t>
  </si>
  <si>
    <t>Arch. Enrico Fulfaro</t>
  </si>
  <si>
    <t>Coordinatore per la sicurezza per la realizzazione del polo odontoiatrico presso la struttura di via Paolini - Ostia</t>
  </si>
  <si>
    <t xml:space="preserve">Importo deliberato </t>
  </si>
  <si>
    <t>Arch. Michele TESTA</t>
  </si>
  <si>
    <t>Coordinatore per la sicurezza in fase di esecuzione lavori Via Vaiano - Roma</t>
  </si>
  <si>
    <t>Arch. Edoardo ISIDORI</t>
  </si>
  <si>
    <t>Coordinatore per la sicurezza in fase di progettazione/esecuzione manutenzione ordinaria e straordinaria edile/impianti strutture aziendali</t>
  </si>
  <si>
    <t>Dr. Giovanni Maria Pirone</t>
  </si>
  <si>
    <t>Dr.ssa Teresa Pietrangolini</t>
  </si>
  <si>
    <t xml:space="preserve">01/04/2013
</t>
  </si>
  <si>
    <t>Dr.ssa Vasquez Calderon Geter</t>
  </si>
  <si>
    <t>PROVVEDIMENTO</t>
  </si>
  <si>
    <t>delibera n. 430 del 01/04/2011</t>
  </si>
  <si>
    <t>delibera n. 431 del 01/04/2011</t>
  </si>
  <si>
    <t>delibera n. 540 del 29/04/2011</t>
  </si>
  <si>
    <t>delibera n. 10 del 25/05/2012</t>
  </si>
  <si>
    <t>delibera n. 275 del 30/11/2011</t>
  </si>
  <si>
    <t>delibera n. 29 del 30/01/2012</t>
  </si>
  <si>
    <t>delibere n.154 del 20/12/2012 e n. 423 del 11/10/2013</t>
  </si>
  <si>
    <t>delibera n.154 del 20/12/2012</t>
  </si>
  <si>
    <t>delibere n. 243 del 28/02/2013 e n. 423 del 11/10/2013</t>
  </si>
  <si>
    <t>delibera n. 184 del 20/03/2012</t>
  </si>
  <si>
    <t>delibere n. 358 del 4/04/2013 e n. 394 del 3/10/2013</t>
  </si>
  <si>
    <t>€18.000,00 e                    € 22.651,20</t>
  </si>
  <si>
    <t>delibera n. 255 del 7/03/2013</t>
  </si>
  <si>
    <t xml:space="preserve">Dr. Francesca Moccia </t>
  </si>
  <si>
    <t>delibera n. 333 del 25/03/2013</t>
  </si>
  <si>
    <t>delibera n. 358 del 30/04/2012</t>
  </si>
  <si>
    <t>Dr.ssa Enrica Guardati</t>
  </si>
  <si>
    <t>Incarico di collaborazione -Assistente Sociale per l'implementazione del Progetto AMA.CI. Finanziato dalla Regione Lazio</t>
  </si>
  <si>
    <t>delibere n. 183 del 13/02/2013 e n. 379 del 3/10/2013</t>
  </si>
  <si>
    <t>delibera n. 10 del 25/05/2012 e n. 8 del 11/06/2013</t>
  </si>
  <si>
    <t>Dr.ssa Vanessa PALA</t>
  </si>
  <si>
    <t>delibera n. 489 del 31/10/2013</t>
  </si>
  <si>
    <t>Dr.ssa Tania CAPONETTI</t>
  </si>
  <si>
    <t>Collaborazione coordinata e continuativa per le attività di vigilanza e controllo dei Presidi sanitari</t>
  </si>
  <si>
    <t>Dr. Alessandro VACCARO</t>
  </si>
  <si>
    <t>delibera n. 248 del 07/08/2013</t>
  </si>
  <si>
    <t>Collaborazione coordinata e continuativa per le attività di vigilanza e controllo degli alimenti e nutrizione</t>
  </si>
  <si>
    <r>
      <t xml:space="preserve">Elenco in ottemperanza all'art. 53 comma 14 del Decreto legislativo n. 165 del 30.03.2001 e al Decreto legislativo n. 33 del 14.03.2013                                                                                                                                                                                         </t>
    </r>
    <r>
      <rPr>
        <b/>
        <sz val="12"/>
        <rFont val="Arial"/>
        <family val="2"/>
      </rPr>
      <t>(anno 2013)</t>
    </r>
  </si>
</sst>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mmm\-yyyy"/>
    <numFmt numFmtId="191" formatCode="[$-410]dddd\ d\ mmmm\ yyyy"/>
    <numFmt numFmtId="192" formatCode="&quot;Sì&quot;;&quot;Sì&quot;;&quot;No&quot;"/>
    <numFmt numFmtId="193" formatCode="&quot;Vero&quot;;&quot;Vero&quot;;&quot;Falso&quot;"/>
    <numFmt numFmtId="194" formatCode="&quot;Attivo&quot;;&quot;Attivo&quot;;&quot;Disattivo&quot;"/>
    <numFmt numFmtId="195" formatCode="[$€-2]\ #.##000_);[Red]\([$€-2]\ #.##000\)"/>
    <numFmt numFmtId="196" formatCode="&quot;€&quot;\ #,##0.00"/>
    <numFmt numFmtId="197" formatCode="[$€-410]\ #,##0.00"/>
    <numFmt numFmtId="198" formatCode="d/m/yyyy;@"/>
    <numFmt numFmtId="199" formatCode="&quot;€&quot;\ #,##0.00;[Red]&quot;€&quot;\ #,##0.00"/>
    <numFmt numFmtId="200" formatCode="&quot;€ &quot;#,##0.00;[Red]&quot;€ &quot;#,##0.00"/>
  </numFmts>
  <fonts count="40">
    <font>
      <sz val="10"/>
      <name val="Arial"/>
      <family val="0"/>
    </font>
    <font>
      <b/>
      <sz val="11"/>
      <name val="Arial"/>
      <family val="2"/>
    </font>
    <font>
      <b/>
      <sz val="12"/>
      <name val="Arial"/>
      <family val="2"/>
    </font>
    <font>
      <b/>
      <sz val="14"/>
      <name val="Arial"/>
      <family val="2"/>
    </font>
    <font>
      <sz val="10"/>
      <color indexed="10"/>
      <name val="Arial"/>
      <family val="2"/>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1" applyNumberFormat="0" applyAlignment="0" applyProtection="0"/>
    <xf numFmtId="0" fontId="26" fillId="0" borderId="2" applyNumberFormat="0" applyFill="0" applyAlignment="0" applyProtection="0"/>
    <xf numFmtId="0" fontId="27" fillId="20" borderId="3"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8" borderId="0" applyNumberFormat="0" applyBorder="0" applyAlignment="0" applyProtection="0"/>
    <xf numFmtId="0" fontId="0" fillId="29" borderId="4" applyNumberFormat="0" applyFont="0" applyAlignment="0" applyProtection="0"/>
    <xf numFmtId="0" fontId="30" fillId="19"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0" borderId="0" applyNumberFormat="0" applyBorder="0" applyAlignment="0" applyProtection="0"/>
    <xf numFmtId="0" fontId="39" fillId="31"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43">
    <xf numFmtId="0" fontId="0" fillId="0" borderId="0" xfId="0" applyAlignment="1">
      <alignment/>
    </xf>
    <xf numFmtId="0" fontId="0" fillId="0" borderId="10" xfId="0" applyBorder="1" applyAlignment="1">
      <alignment/>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1" fillId="0" borderId="10" xfId="0" applyNumberFormat="1" applyFont="1" applyBorder="1" applyAlignment="1">
      <alignment horizontal="center" vertical="center" wrapText="1"/>
    </xf>
    <xf numFmtId="4" fontId="0" fillId="0" borderId="0" xfId="0" applyNumberFormat="1" applyAlignment="1">
      <alignment/>
    </xf>
    <xf numFmtId="14" fontId="0" fillId="0" borderId="10" xfId="0" applyNumberForma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4"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Alignment="1">
      <alignment horizontal="left"/>
    </xf>
    <xf numFmtId="0" fontId="0" fillId="0" borderId="0" xfId="0" applyBorder="1" applyAlignment="1">
      <alignment horizontal="center" vertical="center" wrapText="1"/>
    </xf>
    <xf numFmtId="0" fontId="3" fillId="32" borderId="10" xfId="0" applyFont="1" applyFill="1" applyBorder="1" applyAlignment="1">
      <alignment horizontal="center" vertical="center"/>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xf>
    <xf numFmtId="0" fontId="0" fillId="0" borderId="0" xfId="0" applyBorder="1" applyAlignment="1">
      <alignment/>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196" fontId="0" fillId="0" borderId="0" xfId="0" applyNumberFormat="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left" vertical="center" wrapText="1"/>
    </xf>
    <xf numFmtId="196"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199" fontId="5" fillId="0" borderId="10" xfId="0"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Fill="1" applyBorder="1" applyAlignment="1">
      <alignment horizontal="center" vertical="center" wrapText="1"/>
    </xf>
    <xf numFmtId="199" fontId="5" fillId="0" borderId="12" xfId="0" applyNumberFormat="1" applyFont="1" applyFill="1" applyBorder="1" applyAlignment="1">
      <alignment horizontal="center" vertical="center" wrapText="1"/>
    </xf>
    <xf numFmtId="14" fontId="5" fillId="0" borderId="12" xfId="0" applyNumberFormat="1" applyFont="1" applyBorder="1" applyAlignment="1">
      <alignment horizontal="center" vertical="center" wrapText="1"/>
    </xf>
    <xf numFmtId="0" fontId="0" fillId="0" borderId="10" xfId="0" applyFont="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9"/>
  <sheetViews>
    <sheetView zoomScale="80" zoomScaleNormal="80" zoomScalePageLayoutView="0" workbookViewId="0" topLeftCell="A1">
      <selection activeCell="I33" sqref="I33"/>
    </sheetView>
  </sheetViews>
  <sheetFormatPr defaultColWidth="9.140625" defaultRowHeight="12.75"/>
  <cols>
    <col min="1" max="1" width="17.8515625" style="0" customWidth="1"/>
    <col min="2" max="2" width="10.421875" style="0" bestFit="1" customWidth="1"/>
    <col min="3" max="3" width="14.28125" style="0" bestFit="1" customWidth="1"/>
    <col min="4" max="4" width="16.8515625" style="0" customWidth="1"/>
    <col min="5" max="5" width="12.28125" style="0" bestFit="1" customWidth="1"/>
    <col min="6" max="6" width="12.57421875" style="6" customWidth="1"/>
    <col min="7" max="7" width="10.8515625" style="6" bestFit="1" customWidth="1"/>
    <col min="8" max="8" width="12.57421875" style="0" bestFit="1" customWidth="1"/>
    <col min="9" max="9" width="18.28125" style="0" customWidth="1"/>
    <col min="10" max="10" width="13.7109375" style="0" customWidth="1"/>
    <col min="11" max="11" width="12.28125" style="0" customWidth="1"/>
    <col min="12" max="12" width="22.7109375" style="0" customWidth="1"/>
    <col min="13" max="13" width="16.7109375" style="0" customWidth="1"/>
  </cols>
  <sheetData>
    <row r="1" spans="1:13" s="1" customFormat="1" ht="18">
      <c r="A1" s="37" t="s">
        <v>0</v>
      </c>
      <c r="B1" s="38"/>
      <c r="C1" s="38"/>
      <c r="D1" s="38"/>
      <c r="E1" s="38"/>
      <c r="F1" s="38"/>
      <c r="G1" s="38"/>
      <c r="H1" s="38"/>
      <c r="I1" s="38"/>
      <c r="J1" s="38"/>
      <c r="K1" s="38"/>
      <c r="L1" s="38"/>
      <c r="M1" s="38"/>
    </row>
    <row r="2" spans="1:13" s="2" customFormat="1" ht="60">
      <c r="A2" s="2" t="s">
        <v>1</v>
      </c>
      <c r="B2" s="2" t="s">
        <v>13</v>
      </c>
      <c r="C2" s="2" t="s">
        <v>2</v>
      </c>
      <c r="D2" s="2" t="s">
        <v>3</v>
      </c>
      <c r="E2" s="2" t="s">
        <v>4</v>
      </c>
      <c r="F2" s="5" t="s">
        <v>5</v>
      </c>
      <c r="G2" s="5" t="s">
        <v>6</v>
      </c>
      <c r="H2" s="2" t="s">
        <v>7</v>
      </c>
      <c r="I2" s="2" t="s">
        <v>8</v>
      </c>
      <c r="J2" s="2" t="s">
        <v>9</v>
      </c>
      <c r="K2" s="2" t="s">
        <v>10</v>
      </c>
      <c r="L2" s="2" t="s">
        <v>11</v>
      </c>
      <c r="M2" s="2" t="s">
        <v>12</v>
      </c>
    </row>
    <row r="3" spans="5:8" s="3" customFormat="1" ht="12.75">
      <c r="E3" s="3">
        <v>502020203</v>
      </c>
      <c r="F3" s="4">
        <v>1192104.2</v>
      </c>
      <c r="G3" s="4">
        <v>731007.49</v>
      </c>
      <c r="H3" s="10">
        <f>SUM(H4:H33)</f>
        <v>808414.1856923077</v>
      </c>
    </row>
    <row r="4" spans="1:12" s="3" customFormat="1" ht="38.25">
      <c r="A4" s="3" t="s">
        <v>17</v>
      </c>
      <c r="C4" s="3" t="s">
        <v>15</v>
      </c>
      <c r="F4" s="4"/>
      <c r="G4" s="4"/>
      <c r="H4" s="4">
        <f>4960/6.5*4</f>
        <v>3052.3076923076924</v>
      </c>
      <c r="I4" s="3" t="s">
        <v>16</v>
      </c>
      <c r="J4" s="7">
        <v>41153</v>
      </c>
      <c r="K4" s="7">
        <v>41881</v>
      </c>
      <c r="L4" s="3" t="s">
        <v>15</v>
      </c>
    </row>
    <row r="5" spans="1:12" s="3" customFormat="1" ht="38.25">
      <c r="A5" s="3" t="s">
        <v>18</v>
      </c>
      <c r="C5" s="3" t="s">
        <v>19</v>
      </c>
      <c r="F5" s="4"/>
      <c r="G5" s="4">
        <v>1200</v>
      </c>
      <c r="H5" s="4">
        <v>2400</v>
      </c>
      <c r="I5" s="3" t="s">
        <v>20</v>
      </c>
      <c r="J5" s="7">
        <v>40909</v>
      </c>
      <c r="K5" s="7">
        <v>41274</v>
      </c>
      <c r="L5" s="3" t="s">
        <v>29</v>
      </c>
    </row>
    <row r="6" spans="1:12" s="3" customFormat="1" ht="25.5">
      <c r="A6" s="3" t="s">
        <v>25</v>
      </c>
      <c r="C6" s="3" t="s">
        <v>28</v>
      </c>
      <c r="F6" s="4"/>
      <c r="G6" s="4">
        <f>10104.44/10*4</f>
        <v>4041.7760000000003</v>
      </c>
      <c r="H6" s="4">
        <v>10104.44</v>
      </c>
      <c r="I6" s="3" t="s">
        <v>26</v>
      </c>
      <c r="J6" s="7">
        <v>40988</v>
      </c>
      <c r="K6" s="7">
        <v>42082</v>
      </c>
      <c r="L6" s="3" t="s">
        <v>30</v>
      </c>
    </row>
    <row r="7" spans="1:12" s="3" customFormat="1" ht="25.5">
      <c r="A7" s="3" t="s">
        <v>24</v>
      </c>
      <c r="C7" s="3" t="s">
        <v>28</v>
      </c>
      <c r="F7" s="4"/>
      <c r="G7" s="4">
        <f>10104.44/10*4</f>
        <v>4041.7760000000003</v>
      </c>
      <c r="H7" s="4">
        <v>10105.44</v>
      </c>
      <c r="I7" s="3" t="s">
        <v>26</v>
      </c>
      <c r="J7" s="7">
        <v>40988</v>
      </c>
      <c r="K7" s="7">
        <v>42082</v>
      </c>
      <c r="L7" s="3" t="s">
        <v>30</v>
      </c>
    </row>
    <row r="8" spans="1:12" s="3" customFormat="1" ht="25.5">
      <c r="A8" s="3" t="s">
        <v>21</v>
      </c>
      <c r="C8" s="3" t="s">
        <v>28</v>
      </c>
      <c r="F8" s="4"/>
      <c r="G8" s="4">
        <f>12125.33/2</f>
        <v>6062.665</v>
      </c>
      <c r="H8" s="4">
        <v>12125.33</v>
      </c>
      <c r="I8" s="3" t="s">
        <v>26</v>
      </c>
      <c r="J8" s="7"/>
      <c r="K8" s="7">
        <v>42082</v>
      </c>
      <c r="L8" s="3" t="s">
        <v>30</v>
      </c>
    </row>
    <row r="9" spans="1:12" s="3" customFormat="1" ht="25.5">
      <c r="A9" s="3" t="s">
        <v>22</v>
      </c>
      <c r="C9" s="3" t="s">
        <v>27</v>
      </c>
      <c r="F9" s="4"/>
      <c r="G9" s="4">
        <v>2020.8889999999997</v>
      </c>
      <c r="H9" s="4">
        <v>2020.8889999999997</v>
      </c>
      <c r="I9" s="3" t="s">
        <v>33</v>
      </c>
      <c r="K9" s="7">
        <v>40987</v>
      </c>
      <c r="L9" s="3" t="s">
        <v>31</v>
      </c>
    </row>
    <row r="10" spans="1:12" s="3" customFormat="1" ht="25.5">
      <c r="A10" s="3" t="s">
        <v>23</v>
      </c>
      <c r="C10" s="3" t="s">
        <v>27</v>
      </c>
      <c r="F10" s="4"/>
      <c r="G10" s="4">
        <v>2020.8889999999997</v>
      </c>
      <c r="H10" s="4">
        <v>2020.8889999999997</v>
      </c>
      <c r="I10" s="3" t="s">
        <v>33</v>
      </c>
      <c r="K10" s="7">
        <v>40987</v>
      </c>
      <c r="L10" s="3" t="s">
        <v>31</v>
      </c>
    </row>
    <row r="11" spans="1:12" s="3" customFormat="1" ht="114.75">
      <c r="A11" s="3" t="s">
        <v>36</v>
      </c>
      <c r="C11" s="3" t="s">
        <v>38</v>
      </c>
      <c r="D11" s="4"/>
      <c r="E11" s="4"/>
      <c r="F11" s="4"/>
      <c r="G11" s="4"/>
      <c r="H11" s="4">
        <v>10355.7</v>
      </c>
      <c r="I11" s="3" t="s">
        <v>34</v>
      </c>
      <c r="K11" s="7"/>
      <c r="L11" s="3" t="s">
        <v>32</v>
      </c>
    </row>
    <row r="12" spans="1:12" s="3" customFormat="1" ht="38.25">
      <c r="A12" s="3" t="s">
        <v>37</v>
      </c>
      <c r="C12" s="3" t="s">
        <v>35</v>
      </c>
      <c r="F12" s="4"/>
      <c r="G12" s="4">
        <v>300000</v>
      </c>
      <c r="H12" s="4">
        <v>600000</v>
      </c>
      <c r="I12" s="3" t="s">
        <v>14</v>
      </c>
      <c r="K12" s="7"/>
      <c r="L12" s="3" t="s">
        <v>35</v>
      </c>
    </row>
    <row r="13" spans="1:12" s="3" customFormat="1" ht="25.5">
      <c r="A13" s="3" t="s">
        <v>40</v>
      </c>
      <c r="C13" s="3" t="s">
        <v>39</v>
      </c>
      <c r="F13" s="4"/>
      <c r="G13" s="4"/>
      <c r="H13" s="4">
        <f>10250.41+41249.97</f>
        <v>51500.380000000005</v>
      </c>
      <c r="I13" s="9" t="s">
        <v>43</v>
      </c>
      <c r="J13" s="3" t="s">
        <v>77</v>
      </c>
      <c r="K13" s="7">
        <v>41364</v>
      </c>
      <c r="L13" s="9" t="s">
        <v>78</v>
      </c>
    </row>
    <row r="14" spans="1:12" s="3" customFormat="1" ht="38.25">
      <c r="A14" s="9" t="s">
        <v>42</v>
      </c>
      <c r="C14" s="3" t="s">
        <v>41</v>
      </c>
      <c r="F14" s="4"/>
      <c r="G14" s="4"/>
      <c r="H14" s="4">
        <v>8000</v>
      </c>
      <c r="I14" s="9" t="s">
        <v>44</v>
      </c>
      <c r="K14" s="7"/>
      <c r="L14" s="9" t="s">
        <v>52</v>
      </c>
    </row>
    <row r="15" spans="1:12" s="3" customFormat="1" ht="38.25">
      <c r="A15" s="9" t="s">
        <v>42</v>
      </c>
      <c r="C15" s="3" t="s">
        <v>41</v>
      </c>
      <c r="F15" s="4"/>
      <c r="G15" s="4"/>
      <c r="H15" s="4">
        <v>3500</v>
      </c>
      <c r="I15" s="9" t="s">
        <v>46</v>
      </c>
      <c r="K15" s="7"/>
      <c r="L15" s="9" t="s">
        <v>52</v>
      </c>
    </row>
    <row r="16" spans="1:12" s="3" customFormat="1" ht="38.25">
      <c r="A16" s="9" t="s">
        <v>45</v>
      </c>
      <c r="C16" s="3" t="s">
        <v>41</v>
      </c>
      <c r="F16" s="4"/>
      <c r="G16" s="4"/>
      <c r="H16" s="4">
        <v>4000</v>
      </c>
      <c r="I16" s="9" t="s">
        <v>47</v>
      </c>
      <c r="K16" s="7"/>
      <c r="L16" s="9" t="s">
        <v>50</v>
      </c>
    </row>
    <row r="17" spans="1:12" s="3" customFormat="1" ht="38.25">
      <c r="A17" s="9" t="s">
        <v>45</v>
      </c>
      <c r="C17" s="3" t="s">
        <v>41</v>
      </c>
      <c r="F17" s="4"/>
      <c r="G17" s="4"/>
      <c r="H17" s="4">
        <v>2000</v>
      </c>
      <c r="I17" s="9" t="s">
        <v>48</v>
      </c>
      <c r="K17" s="7"/>
      <c r="L17" s="9" t="s">
        <v>50</v>
      </c>
    </row>
    <row r="18" spans="1:12" s="3" customFormat="1" ht="25.5">
      <c r="A18" s="9" t="s">
        <v>79</v>
      </c>
      <c r="C18" s="3" t="s">
        <v>41</v>
      </c>
      <c r="F18" s="4"/>
      <c r="G18" s="4"/>
      <c r="H18" s="4">
        <v>1100.78</v>
      </c>
      <c r="I18" s="9" t="s">
        <v>49</v>
      </c>
      <c r="K18" s="7"/>
      <c r="L18" s="9" t="s">
        <v>51</v>
      </c>
    </row>
    <row r="19" spans="1:12" s="3" customFormat="1" ht="38.25">
      <c r="A19" s="9" t="s">
        <v>42</v>
      </c>
      <c r="C19" s="3" t="s">
        <v>41</v>
      </c>
      <c r="F19" s="4"/>
      <c r="G19" s="4"/>
      <c r="H19" s="4">
        <v>4000</v>
      </c>
      <c r="I19" s="9" t="s">
        <v>53</v>
      </c>
      <c r="K19" s="7"/>
      <c r="L19" s="9" t="s">
        <v>52</v>
      </c>
    </row>
    <row r="20" spans="1:12" s="3" customFormat="1" ht="38.25">
      <c r="A20" s="9" t="s">
        <v>42</v>
      </c>
      <c r="C20" s="3" t="s">
        <v>41</v>
      </c>
      <c r="F20" s="4"/>
      <c r="G20" s="4"/>
      <c r="H20" s="4">
        <v>3000</v>
      </c>
      <c r="I20" s="9" t="s">
        <v>54</v>
      </c>
      <c r="K20" s="7"/>
      <c r="L20" s="9" t="s">
        <v>55</v>
      </c>
    </row>
    <row r="21" spans="1:12" s="3" customFormat="1" ht="38.25">
      <c r="A21" s="9" t="s">
        <v>42</v>
      </c>
      <c r="C21" s="3" t="s">
        <v>41</v>
      </c>
      <c r="F21" s="4"/>
      <c r="G21" s="4"/>
      <c r="H21" s="4">
        <v>3500</v>
      </c>
      <c r="I21" s="9" t="s">
        <v>57</v>
      </c>
      <c r="K21" s="7"/>
      <c r="L21" s="9" t="s">
        <v>56</v>
      </c>
    </row>
    <row r="22" spans="1:12" s="3" customFormat="1" ht="38.25">
      <c r="A22" s="9" t="s">
        <v>58</v>
      </c>
      <c r="C22" s="3" t="s">
        <v>41</v>
      </c>
      <c r="F22" s="4"/>
      <c r="G22" s="4"/>
      <c r="H22" s="4">
        <v>4000</v>
      </c>
      <c r="I22" s="9" t="s">
        <v>76</v>
      </c>
      <c r="K22" s="7"/>
      <c r="L22" s="9" t="s">
        <v>59</v>
      </c>
    </row>
    <row r="23" spans="1:12" s="3" customFormat="1" ht="25.5">
      <c r="A23" s="9" t="s">
        <v>42</v>
      </c>
      <c r="C23" s="3" t="s">
        <v>41</v>
      </c>
      <c r="F23" s="4"/>
      <c r="G23" s="4"/>
      <c r="H23" s="4">
        <v>8000</v>
      </c>
      <c r="I23" s="9" t="s">
        <v>60</v>
      </c>
      <c r="K23" s="7"/>
      <c r="L23" s="9" t="s">
        <v>61</v>
      </c>
    </row>
    <row r="24" spans="1:12" s="3" customFormat="1" ht="38.25">
      <c r="A24" s="9" t="s">
        <v>80</v>
      </c>
      <c r="C24" s="3" t="s">
        <v>41</v>
      </c>
      <c r="F24" s="4"/>
      <c r="G24" s="4"/>
      <c r="H24" s="4">
        <v>7000</v>
      </c>
      <c r="I24" s="9" t="s">
        <v>62</v>
      </c>
      <c r="K24" s="7"/>
      <c r="L24" s="9" t="s">
        <v>50</v>
      </c>
    </row>
    <row r="25" spans="1:12" s="3" customFormat="1" ht="38.25">
      <c r="A25" s="9" t="s">
        <v>42</v>
      </c>
      <c r="C25" s="3" t="s">
        <v>41</v>
      </c>
      <c r="F25" s="4"/>
      <c r="G25" s="4"/>
      <c r="H25" s="4">
        <v>3000</v>
      </c>
      <c r="I25" s="9" t="s">
        <v>63</v>
      </c>
      <c r="K25" s="7"/>
      <c r="L25" s="9" t="s">
        <v>52</v>
      </c>
    </row>
    <row r="26" spans="1:12" s="3" customFormat="1" ht="25.5">
      <c r="A26" s="9" t="s">
        <v>65</v>
      </c>
      <c r="C26" s="3" t="s">
        <v>41</v>
      </c>
      <c r="F26" s="4"/>
      <c r="G26" s="4"/>
      <c r="H26" s="4">
        <v>435</v>
      </c>
      <c r="I26" s="9" t="s">
        <v>64</v>
      </c>
      <c r="K26" s="7"/>
      <c r="L26" s="9" t="s">
        <v>66</v>
      </c>
    </row>
    <row r="27" spans="1:12" s="3" customFormat="1" ht="38.25">
      <c r="A27" s="9" t="s">
        <v>42</v>
      </c>
      <c r="C27" s="3" t="s">
        <v>41</v>
      </c>
      <c r="F27" s="4"/>
      <c r="G27" s="4"/>
      <c r="H27" s="4">
        <v>4000</v>
      </c>
      <c r="I27" s="9" t="s">
        <v>67</v>
      </c>
      <c r="K27" s="7"/>
      <c r="L27" s="9" t="s">
        <v>59</v>
      </c>
    </row>
    <row r="28" spans="1:12" s="3" customFormat="1" ht="38.25">
      <c r="A28" s="9" t="s">
        <v>68</v>
      </c>
      <c r="C28" s="3" t="s">
        <v>41</v>
      </c>
      <c r="F28" s="4"/>
      <c r="G28" s="4"/>
      <c r="H28" s="4">
        <v>308.88</v>
      </c>
      <c r="I28" s="9" t="s">
        <v>69</v>
      </c>
      <c r="K28" s="7"/>
      <c r="L28" s="9" t="s">
        <v>70</v>
      </c>
    </row>
    <row r="29" spans="1:12" s="3" customFormat="1" ht="25.5">
      <c r="A29" s="9" t="s">
        <v>42</v>
      </c>
      <c r="C29" s="3" t="s">
        <v>41</v>
      </c>
      <c r="F29" s="4"/>
      <c r="G29" s="4"/>
      <c r="H29" s="4">
        <v>5000</v>
      </c>
      <c r="I29" s="9" t="s">
        <v>71</v>
      </c>
      <c r="K29" s="7"/>
      <c r="L29" s="9" t="s">
        <v>56</v>
      </c>
    </row>
    <row r="30" spans="1:12" s="9" customFormat="1" ht="29.25" customHeight="1">
      <c r="A30" s="9" t="s">
        <v>81</v>
      </c>
      <c r="C30" s="9" t="s">
        <v>74</v>
      </c>
      <c r="F30" s="10"/>
      <c r="G30" s="10"/>
      <c r="H30" s="10">
        <v>15070.07</v>
      </c>
      <c r="I30" s="9" t="s">
        <v>72</v>
      </c>
      <c r="K30" s="12">
        <v>2012</v>
      </c>
      <c r="L30" s="9" t="s">
        <v>73</v>
      </c>
    </row>
    <row r="31" spans="1:12" s="8" customFormat="1" ht="30" customHeight="1">
      <c r="A31" s="9" t="s">
        <v>81</v>
      </c>
      <c r="B31" s="9"/>
      <c r="C31" s="9" t="s">
        <v>74</v>
      </c>
      <c r="D31" s="9"/>
      <c r="E31" s="9"/>
      <c r="F31" s="10"/>
      <c r="G31" s="10"/>
      <c r="H31" s="10">
        <v>4228.72</v>
      </c>
      <c r="I31" s="9" t="s">
        <v>75</v>
      </c>
      <c r="J31" s="9"/>
      <c r="K31" s="12">
        <v>2012</v>
      </c>
      <c r="L31" s="9" t="s">
        <v>73</v>
      </c>
    </row>
    <row r="32" spans="1:12" s="8" customFormat="1" ht="39.75" customHeight="1">
      <c r="A32" s="9" t="s">
        <v>40</v>
      </c>
      <c r="B32" s="9"/>
      <c r="C32" s="9" t="s">
        <v>41</v>
      </c>
      <c r="D32" s="9"/>
      <c r="E32" s="9"/>
      <c r="F32" s="10"/>
      <c r="G32" s="10"/>
      <c r="H32" s="10">
        <v>869.36</v>
      </c>
      <c r="I32" s="9" t="s">
        <v>87</v>
      </c>
      <c r="J32" s="9"/>
      <c r="K32" s="11"/>
      <c r="L32" s="9" t="s">
        <v>59</v>
      </c>
    </row>
    <row r="33" spans="1:12" s="8" customFormat="1" ht="76.5" customHeight="1">
      <c r="A33" s="9" t="s">
        <v>82</v>
      </c>
      <c r="B33" s="9"/>
      <c r="C33" s="9" t="s">
        <v>84</v>
      </c>
      <c r="D33" s="9"/>
      <c r="E33" s="9"/>
      <c r="F33" s="10"/>
      <c r="G33" s="10"/>
      <c r="H33" s="10">
        <v>23716</v>
      </c>
      <c r="I33" s="9" t="s">
        <v>85</v>
      </c>
      <c r="J33" s="9"/>
      <c r="K33" s="11" t="s">
        <v>86</v>
      </c>
      <c r="L33" s="9" t="s">
        <v>83</v>
      </c>
    </row>
    <row r="34" spans="1:12" s="8" customFormat="1" ht="39.75" customHeight="1">
      <c r="A34" s="9"/>
      <c r="B34" s="9"/>
      <c r="C34" s="9"/>
      <c r="D34" s="9"/>
      <c r="E34" s="9"/>
      <c r="F34" s="10"/>
      <c r="G34" s="10"/>
      <c r="H34" s="10"/>
      <c r="I34" s="9"/>
      <c r="J34" s="9"/>
      <c r="K34" s="11"/>
      <c r="L34" s="9"/>
    </row>
    <row r="35" spans="1:12" s="8" customFormat="1" ht="39.75" customHeight="1">
      <c r="A35" s="9"/>
      <c r="B35" s="9"/>
      <c r="C35" s="9"/>
      <c r="D35" s="9"/>
      <c r="E35" s="9"/>
      <c r="F35" s="10"/>
      <c r="G35" s="10"/>
      <c r="H35" s="10"/>
      <c r="I35" s="9"/>
      <c r="J35" s="9"/>
      <c r="K35" s="11"/>
      <c r="L35" s="9"/>
    </row>
    <row r="36" spans="1:12" s="8" customFormat="1" ht="42" customHeight="1">
      <c r="A36" s="9"/>
      <c r="B36" s="9"/>
      <c r="C36" s="9"/>
      <c r="D36" s="9"/>
      <c r="E36" s="9"/>
      <c r="F36" s="10"/>
      <c r="G36" s="10"/>
      <c r="H36" s="10"/>
      <c r="I36" s="9"/>
      <c r="J36" s="9"/>
      <c r="K36" s="11"/>
      <c r="L36" s="9"/>
    </row>
    <row r="39" ht="12.75">
      <c r="A39" s="6"/>
    </row>
  </sheetData>
  <sheetProtection/>
  <mergeCells count="1">
    <mergeCell ref="A1:M1"/>
  </mergeCells>
  <printOptions/>
  <pageMargins left="0.2362204724409449" right="0.1968503937007874" top="0.35433070866141736" bottom="0.35433070866141736" header="0.2362204724409449" footer="0.275590551181102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M28"/>
  <sheetViews>
    <sheetView tabSelected="1" zoomScaleSheetLayoutView="50" zoomScalePageLayoutView="0" workbookViewId="0" topLeftCell="A2">
      <selection activeCell="A2" sqref="A2:G2"/>
    </sheetView>
  </sheetViews>
  <sheetFormatPr defaultColWidth="9.140625" defaultRowHeight="12.75"/>
  <cols>
    <col min="1" max="1" width="4.8515625" style="0" customWidth="1"/>
    <col min="2" max="2" width="28.28125" style="13" bestFit="1" customWidth="1"/>
    <col min="3" max="4" width="36.140625" style="0" customWidth="1"/>
    <col min="5" max="5" width="23.00390625" style="6" customWidth="1"/>
    <col min="6" max="6" width="27.00390625" style="0" bestFit="1" customWidth="1"/>
    <col min="7" max="7" width="16.421875" style="0" customWidth="1"/>
    <col min="8" max="8" width="9.140625" style="18" customWidth="1"/>
    <col min="9" max="9" width="18.421875" style="18" customWidth="1"/>
    <col min="10" max="13" width="9.140625" style="18" customWidth="1"/>
  </cols>
  <sheetData>
    <row r="1" spans="1:13" s="1" customFormat="1" ht="30.75" customHeight="1">
      <c r="A1" s="41" t="s">
        <v>0</v>
      </c>
      <c r="B1" s="42"/>
      <c r="C1" s="42"/>
      <c r="D1" s="42"/>
      <c r="E1" s="42"/>
      <c r="F1" s="42"/>
      <c r="G1" s="42"/>
      <c r="H1" s="18"/>
      <c r="I1" s="18"/>
      <c r="J1" s="18"/>
      <c r="K1" s="18"/>
      <c r="L1" s="18"/>
      <c r="M1" s="18"/>
    </row>
    <row r="2" spans="1:13" s="1" customFormat="1" ht="67.5" customHeight="1">
      <c r="A2" s="39" t="s">
        <v>149</v>
      </c>
      <c r="B2" s="40"/>
      <c r="C2" s="40"/>
      <c r="D2" s="40"/>
      <c r="E2" s="40"/>
      <c r="F2" s="40"/>
      <c r="G2" s="40"/>
      <c r="H2" s="18"/>
      <c r="I2" s="18"/>
      <c r="J2" s="18"/>
      <c r="K2" s="18"/>
      <c r="L2" s="18"/>
      <c r="M2" s="18"/>
    </row>
    <row r="3" spans="1:13" s="2" customFormat="1" ht="54">
      <c r="A3" s="17" t="s">
        <v>106</v>
      </c>
      <c r="B3" s="15" t="s">
        <v>88</v>
      </c>
      <c r="C3" s="16" t="s">
        <v>89</v>
      </c>
      <c r="D3" s="16" t="s">
        <v>121</v>
      </c>
      <c r="E3" s="16" t="s">
        <v>112</v>
      </c>
      <c r="F3" s="16" t="s">
        <v>9</v>
      </c>
      <c r="G3" s="16" t="s">
        <v>10</v>
      </c>
      <c r="H3" s="19"/>
      <c r="I3" s="19"/>
      <c r="J3" s="19"/>
      <c r="K3" s="19"/>
      <c r="L3" s="19"/>
      <c r="M3" s="19"/>
    </row>
    <row r="4" spans="1:7" s="14" customFormat="1" ht="53.25" customHeight="1">
      <c r="A4" s="27">
        <v>1</v>
      </c>
      <c r="B4" s="24" t="s">
        <v>104</v>
      </c>
      <c r="C4" s="29" t="s">
        <v>105</v>
      </c>
      <c r="D4" s="29" t="s">
        <v>128</v>
      </c>
      <c r="E4" s="25" t="s">
        <v>100</v>
      </c>
      <c r="F4" s="26">
        <v>41275</v>
      </c>
      <c r="G4" s="26">
        <v>41698</v>
      </c>
    </row>
    <row r="5" spans="1:7" s="14" customFormat="1" ht="54" customHeight="1">
      <c r="A5" s="27">
        <v>2</v>
      </c>
      <c r="B5" s="24" t="s">
        <v>103</v>
      </c>
      <c r="C5" s="29" t="s">
        <v>105</v>
      </c>
      <c r="D5" s="29" t="s">
        <v>129</v>
      </c>
      <c r="E5" s="25" t="s">
        <v>100</v>
      </c>
      <c r="F5" s="26">
        <v>41275</v>
      </c>
      <c r="G5" s="26">
        <v>41324</v>
      </c>
    </row>
    <row r="6" spans="1:7" s="14" customFormat="1" ht="53.25" customHeight="1">
      <c r="A6" s="27">
        <v>3</v>
      </c>
      <c r="B6" s="24" t="s">
        <v>101</v>
      </c>
      <c r="C6" s="29" t="s">
        <v>105</v>
      </c>
      <c r="D6" s="29" t="s">
        <v>128</v>
      </c>
      <c r="E6" s="25" t="s">
        <v>100</v>
      </c>
      <c r="F6" s="26">
        <v>41275</v>
      </c>
      <c r="G6" s="26">
        <v>41698</v>
      </c>
    </row>
    <row r="7" spans="1:7" s="14" customFormat="1" ht="45">
      <c r="A7" s="27">
        <v>4</v>
      </c>
      <c r="B7" s="24" t="s">
        <v>102</v>
      </c>
      <c r="C7" s="29" t="s">
        <v>105</v>
      </c>
      <c r="D7" s="29" t="s">
        <v>128</v>
      </c>
      <c r="E7" s="25" t="s">
        <v>100</v>
      </c>
      <c r="F7" s="26">
        <v>41275</v>
      </c>
      <c r="G7" s="26">
        <v>41698</v>
      </c>
    </row>
    <row r="8" spans="1:7" s="14" customFormat="1" ht="45">
      <c r="A8" s="27">
        <v>5</v>
      </c>
      <c r="B8" s="24" t="s">
        <v>120</v>
      </c>
      <c r="C8" s="29" t="s">
        <v>105</v>
      </c>
      <c r="D8" s="29" t="s">
        <v>130</v>
      </c>
      <c r="E8" s="25" t="s">
        <v>100</v>
      </c>
      <c r="F8" s="26">
        <v>41334</v>
      </c>
      <c r="G8" s="26">
        <v>41698</v>
      </c>
    </row>
    <row r="9" spans="1:7" ht="38.25" customHeight="1">
      <c r="A9" s="27">
        <v>6</v>
      </c>
      <c r="B9" s="24" t="s">
        <v>117</v>
      </c>
      <c r="C9" s="29" t="s">
        <v>95</v>
      </c>
      <c r="D9" s="29" t="s">
        <v>131</v>
      </c>
      <c r="E9" s="25">
        <v>10104.44</v>
      </c>
      <c r="F9" s="26">
        <v>40988</v>
      </c>
      <c r="G9" s="26">
        <v>42082</v>
      </c>
    </row>
    <row r="10" spans="1:7" ht="36.75" customHeight="1">
      <c r="A10" s="27">
        <v>7</v>
      </c>
      <c r="B10" s="24" t="s">
        <v>24</v>
      </c>
      <c r="C10" s="29" t="s">
        <v>95</v>
      </c>
      <c r="D10" s="29" t="s">
        <v>131</v>
      </c>
      <c r="E10" s="25">
        <v>10105.44</v>
      </c>
      <c r="F10" s="26">
        <v>40988</v>
      </c>
      <c r="G10" s="26">
        <v>42082</v>
      </c>
    </row>
    <row r="11" spans="1:7" ht="39" customHeight="1">
      <c r="A11" s="27">
        <v>8</v>
      </c>
      <c r="B11" s="24" t="s">
        <v>118</v>
      </c>
      <c r="C11" s="29" t="s">
        <v>95</v>
      </c>
      <c r="D11" s="29" t="s">
        <v>131</v>
      </c>
      <c r="E11" s="25">
        <v>10105.44</v>
      </c>
      <c r="F11" s="26">
        <v>40988</v>
      </c>
      <c r="G11" s="26">
        <v>41346</v>
      </c>
    </row>
    <row r="12" spans="1:7" ht="39" customHeight="1">
      <c r="A12" s="27">
        <v>9</v>
      </c>
      <c r="B12" s="24" t="s">
        <v>135</v>
      </c>
      <c r="C12" s="29" t="s">
        <v>95</v>
      </c>
      <c r="D12" s="29" t="s">
        <v>136</v>
      </c>
      <c r="E12" s="25">
        <v>10105.44</v>
      </c>
      <c r="F12" s="26">
        <v>41358</v>
      </c>
      <c r="G12" s="26">
        <v>42082</v>
      </c>
    </row>
    <row r="13" spans="1:7" ht="42.75" customHeight="1">
      <c r="A13" s="27">
        <v>10</v>
      </c>
      <c r="B13" s="24" t="s">
        <v>18</v>
      </c>
      <c r="C13" s="29" t="s">
        <v>29</v>
      </c>
      <c r="D13" s="29" t="s">
        <v>137</v>
      </c>
      <c r="E13" s="25">
        <v>3000</v>
      </c>
      <c r="F13" s="26">
        <v>41275</v>
      </c>
      <c r="G13" s="26">
        <v>41639</v>
      </c>
    </row>
    <row r="14" spans="1:7" ht="165">
      <c r="A14" s="27">
        <v>11</v>
      </c>
      <c r="B14" s="24" t="s">
        <v>40</v>
      </c>
      <c r="C14" s="30" t="s">
        <v>94</v>
      </c>
      <c r="D14" s="30" t="s">
        <v>122</v>
      </c>
      <c r="E14" s="25">
        <v>51500.38</v>
      </c>
      <c r="F14" s="29" t="s">
        <v>77</v>
      </c>
      <c r="G14" s="26">
        <v>41364</v>
      </c>
    </row>
    <row r="15" spans="1:7" ht="255">
      <c r="A15" s="27">
        <v>12</v>
      </c>
      <c r="B15" s="24" t="s">
        <v>90</v>
      </c>
      <c r="C15" s="30" t="s">
        <v>92</v>
      </c>
      <c r="D15" s="30" t="s">
        <v>123</v>
      </c>
      <c r="E15" s="25">
        <v>60000</v>
      </c>
      <c r="F15" s="26">
        <v>40634</v>
      </c>
      <c r="G15" s="26">
        <v>41364</v>
      </c>
    </row>
    <row r="16" spans="1:7" ht="210">
      <c r="A16" s="27">
        <v>13</v>
      </c>
      <c r="B16" s="24" t="s">
        <v>91</v>
      </c>
      <c r="C16" s="30" t="s">
        <v>93</v>
      </c>
      <c r="D16" s="30" t="s">
        <v>124</v>
      </c>
      <c r="E16" s="25">
        <v>60000</v>
      </c>
      <c r="F16" s="26">
        <v>40664</v>
      </c>
      <c r="G16" s="26">
        <v>41394</v>
      </c>
    </row>
    <row r="17" spans="1:7" ht="90">
      <c r="A17" s="27">
        <v>14</v>
      </c>
      <c r="B17" s="24" t="s">
        <v>97</v>
      </c>
      <c r="C17" s="28" t="s">
        <v>96</v>
      </c>
      <c r="D17" s="28" t="s">
        <v>125</v>
      </c>
      <c r="E17" s="25">
        <v>40580</v>
      </c>
      <c r="F17" s="26">
        <v>41061</v>
      </c>
      <c r="G17" s="26">
        <v>41306</v>
      </c>
    </row>
    <row r="18" spans="1:7" ht="90">
      <c r="A18" s="27">
        <v>15</v>
      </c>
      <c r="B18" s="24" t="s">
        <v>99</v>
      </c>
      <c r="C18" s="28" t="s">
        <v>96</v>
      </c>
      <c r="D18" s="28" t="s">
        <v>141</v>
      </c>
      <c r="E18" s="25">
        <v>40580</v>
      </c>
      <c r="F18" s="26">
        <v>41061</v>
      </c>
      <c r="G18" s="26">
        <v>41790</v>
      </c>
    </row>
    <row r="19" spans="1:7" ht="90">
      <c r="A19" s="27">
        <v>16</v>
      </c>
      <c r="B19" s="24" t="s">
        <v>98</v>
      </c>
      <c r="C19" s="28" t="s">
        <v>96</v>
      </c>
      <c r="D19" s="28" t="s">
        <v>141</v>
      </c>
      <c r="E19" s="25">
        <v>40580</v>
      </c>
      <c r="F19" s="26">
        <v>41061</v>
      </c>
      <c r="G19" s="26">
        <v>41790</v>
      </c>
    </row>
    <row r="20" spans="1:13" ht="60">
      <c r="A20" s="27">
        <v>17</v>
      </c>
      <c r="B20" s="24" t="s">
        <v>109</v>
      </c>
      <c r="C20" s="28" t="s">
        <v>107</v>
      </c>
      <c r="D20" s="28" t="s">
        <v>126</v>
      </c>
      <c r="E20" s="31">
        <v>19600</v>
      </c>
      <c r="F20" s="26">
        <v>41248</v>
      </c>
      <c r="G20" s="26">
        <v>41582</v>
      </c>
      <c r="H20"/>
      <c r="I20"/>
      <c r="J20"/>
      <c r="K20"/>
      <c r="L20"/>
      <c r="M20"/>
    </row>
    <row r="21" spans="1:13" ht="60">
      <c r="A21" s="27">
        <v>18</v>
      </c>
      <c r="B21" s="24" t="s">
        <v>108</v>
      </c>
      <c r="C21" s="28" t="s">
        <v>107</v>
      </c>
      <c r="D21" s="28" t="s">
        <v>126</v>
      </c>
      <c r="E21" s="31">
        <v>19600</v>
      </c>
      <c r="F21" s="26">
        <v>41261</v>
      </c>
      <c r="G21" s="26">
        <v>41595</v>
      </c>
      <c r="H21"/>
      <c r="I21"/>
      <c r="J21"/>
      <c r="K21"/>
      <c r="L21"/>
      <c r="M21"/>
    </row>
    <row r="22" spans="1:7" ht="60">
      <c r="A22" s="27">
        <v>19</v>
      </c>
      <c r="B22" s="24" t="s">
        <v>110</v>
      </c>
      <c r="C22" s="28" t="s">
        <v>111</v>
      </c>
      <c r="D22" s="28" t="s">
        <v>134</v>
      </c>
      <c r="E22" s="31">
        <v>3300</v>
      </c>
      <c r="F22" s="26">
        <v>41306</v>
      </c>
      <c r="G22" s="26"/>
    </row>
    <row r="23" spans="1:13" ht="45">
      <c r="A23" s="27">
        <v>20</v>
      </c>
      <c r="B23" s="24" t="s">
        <v>113</v>
      </c>
      <c r="C23" s="28" t="s">
        <v>114</v>
      </c>
      <c r="D23" s="28" t="s">
        <v>127</v>
      </c>
      <c r="E23" s="31">
        <v>3775.2</v>
      </c>
      <c r="F23" s="26">
        <v>40940</v>
      </c>
      <c r="G23" s="36"/>
      <c r="H23" s="21"/>
      <c r="I23" s="22"/>
      <c r="J23"/>
      <c r="K23"/>
      <c r="L23"/>
      <c r="M23"/>
    </row>
    <row r="24" spans="1:9" s="23" customFormat="1" ht="82.5" customHeight="1">
      <c r="A24" s="27">
        <v>21</v>
      </c>
      <c r="B24" s="24" t="s">
        <v>115</v>
      </c>
      <c r="C24" s="28" t="s">
        <v>116</v>
      </c>
      <c r="D24" s="28" t="s">
        <v>132</v>
      </c>
      <c r="E24" s="31" t="s">
        <v>133</v>
      </c>
      <c r="F24" s="26" t="s">
        <v>119</v>
      </c>
      <c r="G24" s="26">
        <v>41746</v>
      </c>
      <c r="H24" s="20"/>
      <c r="I24" s="22"/>
    </row>
    <row r="25" spans="1:7" ht="75">
      <c r="A25" s="27">
        <v>22</v>
      </c>
      <c r="B25" s="24" t="s">
        <v>138</v>
      </c>
      <c r="C25" s="28" t="s">
        <v>139</v>
      </c>
      <c r="D25" s="28" t="s">
        <v>140</v>
      </c>
      <c r="E25" s="31">
        <v>24000</v>
      </c>
      <c r="F25" s="26">
        <v>41582</v>
      </c>
      <c r="G25" s="26">
        <v>41946</v>
      </c>
    </row>
    <row r="26" spans="1:7" ht="60">
      <c r="A26" s="27">
        <v>23</v>
      </c>
      <c r="B26" s="24" t="s">
        <v>142</v>
      </c>
      <c r="C26" s="28" t="s">
        <v>145</v>
      </c>
      <c r="D26" s="28" t="s">
        <v>143</v>
      </c>
      <c r="E26" s="31">
        <v>55000</v>
      </c>
      <c r="F26" s="26">
        <v>41582</v>
      </c>
      <c r="G26" s="26">
        <v>41946</v>
      </c>
    </row>
    <row r="27" spans="1:7" ht="60">
      <c r="A27" s="27">
        <v>24</v>
      </c>
      <c r="B27" s="24" t="s">
        <v>144</v>
      </c>
      <c r="C27" s="28" t="s">
        <v>145</v>
      </c>
      <c r="D27" s="28" t="s">
        <v>143</v>
      </c>
      <c r="E27" s="31">
        <v>55000</v>
      </c>
      <c r="F27" s="26">
        <v>41586</v>
      </c>
      <c r="G27" s="26">
        <v>41950</v>
      </c>
    </row>
    <row r="28" spans="1:7" ht="60.75" thickBot="1">
      <c r="A28" s="27">
        <v>25</v>
      </c>
      <c r="B28" s="32" t="s">
        <v>146</v>
      </c>
      <c r="C28" s="33" t="s">
        <v>148</v>
      </c>
      <c r="D28" s="33" t="s">
        <v>147</v>
      </c>
      <c r="E28" s="34">
        <v>30000</v>
      </c>
      <c r="F28" s="35">
        <v>41518</v>
      </c>
      <c r="G28" s="35">
        <v>41882</v>
      </c>
    </row>
  </sheetData>
  <sheetProtection/>
  <mergeCells count="2">
    <mergeCell ref="A2:G2"/>
    <mergeCell ref="A1:G1"/>
  </mergeCells>
  <printOptions horizontalCentered="1"/>
  <pageMargins left="0.2362204724409449" right="0.2362204724409449" top="0.984251968503937" bottom="0.984251968503937" header="0.5118110236220472" footer="0.5118110236220472"/>
  <pageSetup horizontalDpi="600" verticalDpi="600" orientation="portrait" paperSize="9" scale="5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ROMEO_V</cp:lastModifiedBy>
  <cp:lastPrinted>2014-07-25T09:25:09Z</cp:lastPrinted>
  <dcterms:created xsi:type="dcterms:W3CDTF">1996-11-05T10:16:36Z</dcterms:created>
  <dcterms:modified xsi:type="dcterms:W3CDTF">2014-07-25T12:23:03Z</dcterms:modified>
  <cp:category/>
  <cp:version/>
  <cp:contentType/>
  <cp:contentStatus/>
</cp:coreProperties>
</file>